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Inciso XIII – demonstrativos constantes dos anexos -JULHO-20-ANEXO-EXCEL\"/>
    </mc:Choice>
  </mc:AlternateContent>
  <bookViews>
    <workbookView xWindow="-120" yWindow="-120" windowWidth="20730" windowHeight="1116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2" i="1" l="1"/>
  <c r="J72" i="1"/>
  <c r="I72" i="1"/>
  <c r="H72" i="1"/>
  <c r="G72" i="1"/>
  <c r="F72" i="1"/>
  <c r="K72" i="1" s="1"/>
  <c r="E72" i="1"/>
  <c r="D72" i="1"/>
  <c r="C72" i="1"/>
  <c r="B72" i="1"/>
  <c r="A72" i="1" s="1"/>
  <c r="L71" i="1"/>
  <c r="J71" i="1"/>
  <c r="I71" i="1"/>
  <c r="H71" i="1"/>
  <c r="G71" i="1"/>
  <c r="F71" i="1"/>
  <c r="K71" i="1" s="1"/>
  <c r="E71" i="1"/>
  <c r="D71" i="1"/>
  <c r="C71" i="1"/>
  <c r="B71" i="1"/>
  <c r="A71" i="1" s="1"/>
  <c r="L70" i="1"/>
  <c r="J70" i="1"/>
  <c r="I70" i="1"/>
  <c r="H70" i="1"/>
  <c r="G70" i="1"/>
  <c r="F70" i="1"/>
  <c r="K70" i="1" s="1"/>
  <c r="E70" i="1"/>
  <c r="D70" i="1"/>
  <c r="C70" i="1"/>
  <c r="B70" i="1"/>
  <c r="A70" i="1" s="1"/>
  <c r="L69" i="1"/>
  <c r="J69" i="1"/>
  <c r="I69" i="1"/>
  <c r="H69" i="1"/>
  <c r="G69" i="1"/>
  <c r="F69" i="1"/>
  <c r="K69" i="1" s="1"/>
  <c r="E69" i="1"/>
  <c r="C69" i="1"/>
  <c r="B69" i="1"/>
  <c r="A69" i="1" s="1"/>
  <c r="L68" i="1"/>
  <c r="J68" i="1"/>
  <c r="I68" i="1"/>
  <c r="H68" i="1"/>
  <c r="G68" i="1"/>
  <c r="F68" i="1"/>
  <c r="K68" i="1" s="1"/>
  <c r="E68" i="1"/>
  <c r="D68" i="1"/>
  <c r="C68" i="1"/>
  <c r="B68" i="1"/>
  <c r="A68" i="1" s="1"/>
  <c r="L67" i="1"/>
  <c r="J67" i="1"/>
  <c r="I67" i="1"/>
  <c r="H67" i="1"/>
  <c r="G67" i="1"/>
  <c r="F67" i="1"/>
  <c r="K67" i="1" s="1"/>
  <c r="E67" i="1"/>
  <c r="D67" i="1"/>
  <c r="C67" i="1"/>
  <c r="B67" i="1"/>
  <c r="A67" i="1" s="1"/>
  <c r="L66" i="1"/>
  <c r="J66" i="1"/>
  <c r="I66" i="1"/>
  <c r="H66" i="1"/>
  <c r="G66" i="1"/>
  <c r="F66" i="1"/>
  <c r="K66" i="1" s="1"/>
  <c r="E66" i="1"/>
  <c r="D66" i="1"/>
  <c r="C66" i="1"/>
  <c r="B66" i="1"/>
  <c r="A66" i="1" s="1"/>
  <c r="L65" i="1"/>
  <c r="J65" i="1"/>
  <c r="I65" i="1"/>
  <c r="H65" i="1"/>
  <c r="G65" i="1"/>
  <c r="F65" i="1"/>
  <c r="K65" i="1" s="1"/>
  <c r="E65" i="1"/>
  <c r="D65" i="1"/>
  <c r="C65" i="1"/>
  <c r="B65" i="1"/>
  <c r="A65" i="1" s="1"/>
  <c r="L64" i="1"/>
  <c r="J64" i="1"/>
  <c r="I64" i="1"/>
  <c r="H64" i="1"/>
  <c r="G64" i="1"/>
  <c r="F64" i="1"/>
  <c r="K64" i="1" s="1"/>
  <c r="E64" i="1"/>
  <c r="D64" i="1"/>
  <c r="C64" i="1"/>
  <c r="B64" i="1"/>
  <c r="A64" i="1" s="1"/>
  <c r="L63" i="1"/>
  <c r="J63" i="1"/>
  <c r="I63" i="1"/>
  <c r="H63" i="1"/>
  <c r="G63" i="1"/>
  <c r="F63" i="1"/>
  <c r="K63" i="1" s="1"/>
  <c r="E63" i="1"/>
  <c r="D63" i="1"/>
  <c r="C63" i="1"/>
  <c r="B63" i="1"/>
  <c r="A63" i="1" s="1"/>
  <c r="L62" i="1"/>
  <c r="K62" i="1"/>
  <c r="J62" i="1"/>
  <c r="I62" i="1"/>
  <c r="H62" i="1"/>
  <c r="G62" i="1"/>
  <c r="F62" i="1"/>
  <c r="E62" i="1"/>
  <c r="D62" i="1"/>
  <c r="C62" i="1"/>
  <c r="B62" i="1"/>
  <c r="A62" i="1" s="1"/>
  <c r="L61" i="1"/>
  <c r="J61" i="1"/>
  <c r="I61" i="1"/>
  <c r="H61" i="1"/>
  <c r="G61" i="1"/>
  <c r="F61" i="1"/>
  <c r="K61" i="1" s="1"/>
  <c r="E61" i="1"/>
  <c r="D61" i="1"/>
  <c r="C61" i="1"/>
  <c r="B61" i="1"/>
  <c r="A61" i="1" s="1"/>
  <c r="L60" i="1"/>
  <c r="J60" i="1"/>
  <c r="I60" i="1"/>
  <c r="H60" i="1"/>
  <c r="G60" i="1"/>
  <c r="F60" i="1"/>
  <c r="K60" i="1" s="1"/>
  <c r="E60" i="1"/>
  <c r="D60" i="1"/>
  <c r="C60" i="1"/>
  <c r="B60" i="1"/>
  <c r="A60" i="1" s="1"/>
  <c r="L59" i="1"/>
  <c r="J59" i="1"/>
  <c r="I59" i="1"/>
  <c r="H59" i="1"/>
  <c r="G59" i="1"/>
  <c r="F59" i="1"/>
  <c r="K59" i="1" s="1"/>
  <c r="E59" i="1"/>
  <c r="D59" i="1"/>
  <c r="C59" i="1"/>
  <c r="B59" i="1"/>
  <c r="A59" i="1" s="1"/>
  <c r="L58" i="1"/>
  <c r="J58" i="1"/>
  <c r="I58" i="1"/>
  <c r="H58" i="1"/>
  <c r="G58" i="1"/>
  <c r="F58" i="1"/>
  <c r="K58" i="1" s="1"/>
  <c r="E58" i="1"/>
  <c r="D58" i="1"/>
  <c r="C58" i="1"/>
  <c r="B58" i="1"/>
  <c r="A58" i="1" s="1"/>
  <c r="L57" i="1"/>
  <c r="J57" i="1"/>
  <c r="I57" i="1"/>
  <c r="H57" i="1"/>
  <c r="G57" i="1"/>
  <c r="F57" i="1"/>
  <c r="K57" i="1" s="1"/>
  <c r="E57" i="1"/>
  <c r="D57" i="1"/>
  <c r="C57" i="1"/>
  <c r="B57" i="1"/>
  <c r="A57" i="1" s="1"/>
  <c r="L56" i="1"/>
  <c r="J56" i="1"/>
  <c r="I56" i="1"/>
  <c r="H56" i="1"/>
  <c r="G56" i="1"/>
  <c r="F56" i="1"/>
  <c r="K56" i="1" s="1"/>
  <c r="E56" i="1"/>
  <c r="D56" i="1"/>
  <c r="C56" i="1"/>
  <c r="B56" i="1"/>
  <c r="A56" i="1" s="1"/>
  <c r="L55" i="1"/>
  <c r="J55" i="1"/>
  <c r="I55" i="1"/>
  <c r="H55" i="1"/>
  <c r="G55" i="1"/>
  <c r="F55" i="1"/>
  <c r="K55" i="1" s="1"/>
  <c r="E55" i="1"/>
  <c r="D55" i="1"/>
  <c r="C55" i="1"/>
  <c r="B55" i="1"/>
  <c r="A55" i="1" s="1"/>
  <c r="L54" i="1"/>
  <c r="J54" i="1"/>
  <c r="I54" i="1"/>
  <c r="H54" i="1"/>
  <c r="G54" i="1"/>
  <c r="F54" i="1"/>
  <c r="K54" i="1" s="1"/>
  <c r="E54" i="1"/>
  <c r="D54" i="1"/>
  <c r="C54" i="1"/>
  <c r="B54" i="1"/>
  <c r="A54" i="1" s="1"/>
  <c r="L53" i="1"/>
  <c r="J53" i="1"/>
  <c r="I53" i="1"/>
  <c r="H53" i="1"/>
  <c r="G53" i="1"/>
  <c r="F53" i="1"/>
  <c r="K53" i="1" s="1"/>
  <c r="E53" i="1"/>
  <c r="D53" i="1"/>
  <c r="C53" i="1"/>
  <c r="B53" i="1"/>
  <c r="A53" i="1" s="1"/>
  <c r="L52" i="1"/>
  <c r="J52" i="1"/>
  <c r="I52" i="1"/>
  <c r="H52" i="1"/>
  <c r="G52" i="1"/>
  <c r="F52" i="1"/>
  <c r="K52" i="1" s="1"/>
  <c r="E52" i="1"/>
  <c r="D52" i="1"/>
  <c r="C52" i="1"/>
  <c r="B52" i="1"/>
  <c r="A52" i="1" s="1"/>
  <c r="L51" i="1"/>
  <c r="J51" i="1"/>
  <c r="I51" i="1"/>
  <c r="H51" i="1"/>
  <c r="G51" i="1"/>
  <c r="F51" i="1"/>
  <c r="K51" i="1" s="1"/>
  <c r="E51" i="1"/>
  <c r="D51" i="1"/>
  <c r="C51" i="1"/>
  <c r="B51" i="1"/>
  <c r="A51" i="1" s="1"/>
  <c r="L50" i="1"/>
  <c r="J50" i="1"/>
  <c r="I50" i="1"/>
  <c r="H50" i="1"/>
  <c r="G50" i="1"/>
  <c r="F50" i="1"/>
  <c r="K50" i="1" s="1"/>
  <c r="E50" i="1"/>
  <c r="D50" i="1"/>
  <c r="C50" i="1"/>
  <c r="B50" i="1"/>
  <c r="A50" i="1" s="1"/>
  <c r="L49" i="1"/>
  <c r="J49" i="1"/>
  <c r="I49" i="1"/>
  <c r="H49" i="1"/>
  <c r="G49" i="1"/>
  <c r="F49" i="1"/>
  <c r="K49" i="1" s="1"/>
  <c r="E49" i="1"/>
  <c r="D49" i="1"/>
  <c r="C49" i="1"/>
  <c r="B49" i="1"/>
  <c r="A49" i="1" s="1"/>
  <c r="L48" i="1"/>
  <c r="J48" i="1"/>
  <c r="I48" i="1"/>
  <c r="H48" i="1"/>
  <c r="G48" i="1"/>
  <c r="F48" i="1"/>
  <c r="K48" i="1" s="1"/>
  <c r="E48" i="1"/>
  <c r="D48" i="1"/>
  <c r="C48" i="1"/>
  <c r="B48" i="1"/>
  <c r="A48" i="1" s="1"/>
  <c r="L47" i="1"/>
  <c r="J47" i="1"/>
  <c r="I47" i="1"/>
  <c r="H47" i="1"/>
  <c r="G47" i="1"/>
  <c r="F47" i="1"/>
  <c r="K47" i="1" s="1"/>
  <c r="E47" i="1"/>
  <c r="D47" i="1"/>
  <c r="C47" i="1"/>
  <c r="B47" i="1"/>
  <c r="A47" i="1" s="1"/>
  <c r="L46" i="1"/>
  <c r="J46" i="1"/>
  <c r="I46" i="1"/>
  <c r="H46" i="1"/>
  <c r="G46" i="1"/>
  <c r="F46" i="1"/>
  <c r="K46" i="1" s="1"/>
  <c r="E46" i="1"/>
  <c r="D46" i="1"/>
  <c r="C46" i="1"/>
  <c r="B46" i="1"/>
  <c r="A46" i="1" s="1"/>
  <c r="L45" i="1"/>
  <c r="J45" i="1"/>
  <c r="I45" i="1"/>
  <c r="H45" i="1"/>
  <c r="G45" i="1"/>
  <c r="F45" i="1"/>
  <c r="K45" i="1" s="1"/>
  <c r="E45" i="1"/>
  <c r="D45" i="1"/>
  <c r="C45" i="1"/>
  <c r="B45" i="1"/>
  <c r="A45" i="1" s="1"/>
  <c r="L44" i="1"/>
  <c r="J44" i="1"/>
  <c r="I44" i="1"/>
  <c r="H44" i="1"/>
  <c r="G44" i="1"/>
  <c r="F44" i="1"/>
  <c r="K44" i="1" s="1"/>
  <c r="E44" i="1"/>
  <c r="D44" i="1"/>
  <c r="C44" i="1"/>
  <c r="B44" i="1"/>
  <c r="A44" i="1" s="1"/>
  <c r="L43" i="1"/>
  <c r="J43" i="1"/>
  <c r="I43" i="1"/>
  <c r="H43" i="1"/>
  <c r="G43" i="1"/>
  <c r="F43" i="1"/>
  <c r="K43" i="1" s="1"/>
  <c r="E43" i="1"/>
  <c r="D43" i="1"/>
  <c r="C43" i="1"/>
  <c r="B43" i="1"/>
  <c r="A43" i="1" s="1"/>
  <c r="L42" i="1"/>
  <c r="J42" i="1"/>
  <c r="I42" i="1"/>
  <c r="H42" i="1"/>
  <c r="G42" i="1"/>
  <c r="F42" i="1"/>
  <c r="K42" i="1" s="1"/>
  <c r="E42" i="1"/>
  <c r="D42" i="1"/>
  <c r="C42" i="1"/>
  <c r="B42" i="1"/>
  <c r="A42" i="1" s="1"/>
  <c r="L41" i="1"/>
  <c r="J41" i="1"/>
  <c r="I41" i="1"/>
  <c r="H41" i="1"/>
  <c r="G41" i="1"/>
  <c r="F41" i="1"/>
  <c r="K41" i="1" s="1"/>
  <c r="E41" i="1"/>
  <c r="D41" i="1"/>
  <c r="C41" i="1"/>
  <c r="B41" i="1"/>
  <c r="A41" i="1" s="1"/>
  <c r="L40" i="1"/>
  <c r="J40" i="1"/>
  <c r="I40" i="1"/>
  <c r="H40" i="1"/>
  <c r="G40" i="1"/>
  <c r="F40" i="1"/>
  <c r="K40" i="1" s="1"/>
  <c r="E40" i="1"/>
  <c r="D40" i="1"/>
  <c r="C40" i="1"/>
  <c r="B40" i="1"/>
  <c r="A40" i="1" s="1"/>
  <c r="L39" i="1"/>
  <c r="J39" i="1"/>
  <c r="I39" i="1"/>
  <c r="H39" i="1"/>
  <c r="G39" i="1"/>
  <c r="F39" i="1"/>
  <c r="K39" i="1" s="1"/>
  <c r="E39" i="1"/>
  <c r="D39" i="1"/>
  <c r="C39" i="1"/>
  <c r="B39" i="1"/>
  <c r="A39" i="1" s="1"/>
  <c r="L38" i="1"/>
  <c r="J38" i="1"/>
  <c r="I38" i="1"/>
  <c r="H38" i="1"/>
  <c r="G38" i="1"/>
  <c r="F38" i="1"/>
  <c r="K38" i="1" s="1"/>
  <c r="E38" i="1"/>
  <c r="D38" i="1"/>
  <c r="C38" i="1"/>
  <c r="B38" i="1"/>
  <c r="A38" i="1" s="1"/>
  <c r="L37" i="1"/>
  <c r="J37" i="1"/>
  <c r="I37" i="1"/>
  <c r="H37" i="1"/>
  <c r="G37" i="1"/>
  <c r="F37" i="1"/>
  <c r="K37" i="1" s="1"/>
  <c r="E37" i="1"/>
  <c r="D37" i="1"/>
  <c r="C37" i="1"/>
  <c r="B37" i="1"/>
  <c r="A37" i="1" s="1"/>
  <c r="L36" i="1"/>
  <c r="J36" i="1"/>
  <c r="I36" i="1"/>
  <c r="H36" i="1"/>
  <c r="G36" i="1"/>
  <c r="F36" i="1"/>
  <c r="K36" i="1" s="1"/>
  <c r="E36" i="1"/>
  <c r="D36" i="1"/>
  <c r="C36" i="1"/>
  <c r="B36" i="1"/>
  <c r="A36" i="1" s="1"/>
  <c r="L35" i="1"/>
  <c r="J35" i="1"/>
  <c r="I35" i="1"/>
  <c r="H35" i="1"/>
  <c r="G35" i="1"/>
  <c r="F35" i="1"/>
  <c r="K35" i="1" s="1"/>
  <c r="E35" i="1"/>
  <c r="D35" i="1"/>
  <c r="C35" i="1"/>
  <c r="B35" i="1"/>
  <c r="A35" i="1" s="1"/>
  <c r="L34" i="1"/>
  <c r="J34" i="1"/>
  <c r="I34" i="1"/>
  <c r="H34" i="1"/>
  <c r="G34" i="1"/>
  <c r="F34" i="1"/>
  <c r="K34" i="1" s="1"/>
  <c r="E34" i="1"/>
  <c r="D34" i="1"/>
  <c r="C34" i="1"/>
  <c r="B34" i="1"/>
  <c r="A34" i="1" s="1"/>
  <c r="L33" i="1"/>
  <c r="J33" i="1"/>
  <c r="I33" i="1"/>
  <c r="H33" i="1"/>
  <c r="G33" i="1"/>
  <c r="F33" i="1"/>
  <c r="K33" i="1" s="1"/>
  <c r="E33" i="1"/>
  <c r="D33" i="1"/>
  <c r="C33" i="1"/>
  <c r="B33" i="1"/>
  <c r="A33" i="1" s="1"/>
  <c r="L32" i="1"/>
  <c r="J32" i="1"/>
  <c r="I32" i="1"/>
  <c r="H32" i="1"/>
  <c r="G32" i="1"/>
  <c r="F32" i="1"/>
  <c r="K32" i="1" s="1"/>
  <c r="E32" i="1"/>
  <c r="D32" i="1"/>
  <c r="C32" i="1"/>
  <c r="B32" i="1"/>
  <c r="A32" i="1" s="1"/>
  <c r="L31" i="1"/>
  <c r="J31" i="1"/>
  <c r="I31" i="1"/>
  <c r="H31" i="1"/>
  <c r="G31" i="1"/>
  <c r="F31" i="1"/>
  <c r="K31" i="1" s="1"/>
  <c r="E31" i="1"/>
  <c r="D31" i="1"/>
  <c r="C31" i="1"/>
  <c r="B31" i="1"/>
  <c r="A31" i="1" s="1"/>
  <c r="L30" i="1"/>
  <c r="J30" i="1"/>
  <c r="I30" i="1"/>
  <c r="H30" i="1"/>
  <c r="G30" i="1"/>
  <c r="F30" i="1"/>
  <c r="K30" i="1" s="1"/>
  <c r="E30" i="1"/>
  <c r="D30" i="1"/>
  <c r="C30" i="1"/>
  <c r="B30" i="1"/>
  <c r="A30" i="1" s="1"/>
  <c r="L29" i="1"/>
  <c r="J29" i="1"/>
  <c r="I29" i="1"/>
  <c r="H29" i="1"/>
  <c r="G29" i="1"/>
  <c r="F29" i="1"/>
  <c r="K29" i="1" s="1"/>
  <c r="E29" i="1"/>
  <c r="D29" i="1"/>
  <c r="C29" i="1"/>
  <c r="B29" i="1"/>
  <c r="A29" i="1" s="1"/>
  <c r="L28" i="1"/>
  <c r="J28" i="1"/>
  <c r="I28" i="1"/>
  <c r="H28" i="1"/>
  <c r="G28" i="1"/>
  <c r="F28" i="1"/>
  <c r="K28" i="1" s="1"/>
  <c r="E28" i="1"/>
  <c r="D28" i="1"/>
  <c r="C28" i="1"/>
  <c r="B28" i="1"/>
  <c r="A28" i="1" s="1"/>
  <c r="L27" i="1"/>
  <c r="J27" i="1"/>
  <c r="I27" i="1"/>
  <c r="H27" i="1"/>
  <c r="G27" i="1"/>
  <c r="F27" i="1"/>
  <c r="K27" i="1" s="1"/>
  <c r="E27" i="1"/>
  <c r="D27" i="1"/>
  <c r="C27" i="1"/>
  <c r="B27" i="1"/>
  <c r="A27" i="1" s="1"/>
  <c r="L26" i="1"/>
  <c r="J26" i="1"/>
  <c r="I26" i="1"/>
  <c r="H26" i="1"/>
  <c r="G26" i="1"/>
  <c r="F26" i="1"/>
  <c r="K26" i="1" s="1"/>
  <c r="E26" i="1"/>
  <c r="D26" i="1"/>
  <c r="C26" i="1"/>
  <c r="B26" i="1"/>
  <c r="A26" i="1" s="1"/>
  <c r="L25" i="1"/>
  <c r="J25" i="1"/>
  <c r="I25" i="1"/>
  <c r="H25" i="1"/>
  <c r="G25" i="1"/>
  <c r="F25" i="1"/>
  <c r="K25" i="1" s="1"/>
  <c r="E25" i="1"/>
  <c r="D25" i="1"/>
  <c r="C25" i="1"/>
  <c r="B25" i="1"/>
  <c r="A25" i="1" s="1"/>
  <c r="L24" i="1"/>
  <c r="J24" i="1"/>
  <c r="I24" i="1"/>
  <c r="H24" i="1"/>
  <c r="G24" i="1"/>
  <c r="F24" i="1"/>
  <c r="K24" i="1" s="1"/>
  <c r="E24" i="1"/>
  <c r="D24" i="1"/>
  <c r="C24" i="1"/>
  <c r="B24" i="1"/>
  <c r="A24" i="1" s="1"/>
  <c r="L23" i="1"/>
  <c r="J23" i="1"/>
  <c r="I23" i="1"/>
  <c r="H23" i="1"/>
  <c r="G23" i="1"/>
  <c r="F23" i="1"/>
  <c r="K23" i="1" s="1"/>
  <c r="E23" i="1"/>
  <c r="D23" i="1"/>
  <c r="C23" i="1"/>
  <c r="B23" i="1"/>
  <c r="A23" i="1" s="1"/>
  <c r="L22" i="1"/>
  <c r="J22" i="1"/>
  <c r="I22" i="1"/>
  <c r="H22" i="1"/>
  <c r="G22" i="1"/>
  <c r="F22" i="1"/>
  <c r="K22" i="1" s="1"/>
  <c r="E22" i="1"/>
  <c r="D22" i="1"/>
  <c r="C22" i="1"/>
  <c r="B22" i="1"/>
  <c r="A22" i="1" s="1"/>
  <c r="L21" i="1"/>
  <c r="J21" i="1"/>
  <c r="I21" i="1"/>
  <c r="H21" i="1"/>
  <c r="G21" i="1"/>
  <c r="F21" i="1"/>
  <c r="K21" i="1" s="1"/>
  <c r="E21" i="1"/>
  <c r="D21" i="1"/>
  <c r="C21" i="1"/>
  <c r="B21" i="1"/>
  <c r="A21" i="1" s="1"/>
  <c r="L20" i="1"/>
  <c r="J20" i="1"/>
  <c r="I20" i="1"/>
  <c r="H20" i="1"/>
  <c r="G20" i="1"/>
  <c r="F20" i="1"/>
  <c r="K20" i="1" s="1"/>
  <c r="E20" i="1"/>
  <c r="D20" i="1"/>
  <c r="C20" i="1"/>
  <c r="B20" i="1"/>
  <c r="A20" i="1" s="1"/>
  <c r="L19" i="1"/>
  <c r="J19" i="1"/>
  <c r="I19" i="1"/>
  <c r="H19" i="1"/>
  <c r="G19" i="1"/>
  <c r="F19" i="1"/>
  <c r="K19" i="1" s="1"/>
  <c r="E19" i="1"/>
  <c r="D19" i="1"/>
  <c r="C19" i="1"/>
  <c r="B19" i="1"/>
  <c r="A19" i="1" s="1"/>
  <c r="L18" i="1"/>
  <c r="J18" i="1"/>
  <c r="I18" i="1"/>
  <c r="H18" i="1"/>
  <c r="G18" i="1"/>
  <c r="F18" i="1"/>
  <c r="K18" i="1" s="1"/>
  <c r="E18" i="1"/>
  <c r="D18" i="1"/>
  <c r="C18" i="1"/>
  <c r="B18" i="1"/>
  <c r="A18" i="1" s="1"/>
  <c r="L17" i="1"/>
  <c r="J17" i="1"/>
  <c r="I17" i="1"/>
  <c r="H17" i="1"/>
  <c r="G17" i="1"/>
  <c r="F17" i="1"/>
  <c r="K17" i="1" s="1"/>
  <c r="E17" i="1"/>
  <c r="D17" i="1"/>
  <c r="C17" i="1"/>
  <c r="B17" i="1"/>
  <c r="A17" i="1" s="1"/>
  <c r="L16" i="1"/>
  <c r="J16" i="1"/>
  <c r="I16" i="1"/>
  <c r="H16" i="1"/>
  <c r="G16" i="1"/>
  <c r="F16" i="1"/>
  <c r="K16" i="1" s="1"/>
  <c r="E16" i="1"/>
  <c r="D16" i="1"/>
  <c r="C16" i="1"/>
  <c r="B16" i="1"/>
  <c r="A16" i="1" s="1"/>
  <c r="L15" i="1"/>
  <c r="J15" i="1"/>
  <c r="I15" i="1"/>
  <c r="H15" i="1"/>
  <c r="G15" i="1"/>
  <c r="F15" i="1"/>
  <c r="K15" i="1" s="1"/>
  <c r="E15" i="1"/>
  <c r="D15" i="1"/>
  <c r="C15" i="1"/>
  <c r="B15" i="1"/>
  <c r="A15" i="1" s="1"/>
  <c r="L14" i="1"/>
  <c r="J14" i="1"/>
  <c r="I14" i="1"/>
  <c r="H14" i="1"/>
  <c r="G14" i="1"/>
  <c r="F14" i="1"/>
  <c r="K14" i="1" s="1"/>
  <c r="E14" i="1"/>
  <c r="D14" i="1"/>
  <c r="C14" i="1"/>
  <c r="B14" i="1"/>
  <c r="A14" i="1" s="1"/>
  <c r="L13" i="1"/>
  <c r="J13" i="1"/>
  <c r="I13" i="1"/>
  <c r="H13" i="1"/>
  <c r="G13" i="1"/>
  <c r="F13" i="1"/>
  <c r="K13" i="1" s="1"/>
  <c r="E13" i="1"/>
  <c r="D13" i="1"/>
  <c r="C13" i="1"/>
  <c r="B13" i="1"/>
  <c r="A13" i="1" s="1"/>
  <c r="L12" i="1"/>
  <c r="J12" i="1"/>
  <c r="I12" i="1"/>
  <c r="H12" i="1"/>
  <c r="G12" i="1"/>
  <c r="F12" i="1"/>
  <c r="K12" i="1" s="1"/>
  <c r="E12" i="1"/>
  <c r="D12" i="1"/>
  <c r="C12" i="1"/>
  <c r="B12" i="1"/>
  <c r="A12" i="1" s="1"/>
  <c r="L11" i="1"/>
  <c r="J11" i="1"/>
  <c r="I11" i="1"/>
  <c r="H11" i="1"/>
  <c r="G11" i="1"/>
  <c r="F11" i="1"/>
  <c r="K11" i="1" s="1"/>
  <c r="E11" i="1"/>
  <c r="D11" i="1"/>
  <c r="C11" i="1"/>
  <c r="B11" i="1"/>
  <c r="A11" i="1" s="1"/>
  <c r="L10" i="1"/>
  <c r="J10" i="1"/>
  <c r="I10" i="1"/>
  <c r="H10" i="1"/>
  <c r="G10" i="1"/>
  <c r="F10" i="1"/>
  <c r="K10" i="1" s="1"/>
  <c r="E10" i="1"/>
  <c r="D10" i="1"/>
  <c r="C10" i="1"/>
  <c r="B10" i="1"/>
  <c r="A10" i="1" s="1"/>
  <c r="L9" i="1"/>
  <c r="J9" i="1"/>
  <c r="I9" i="1"/>
  <c r="H9" i="1"/>
  <c r="G9" i="1"/>
  <c r="F9" i="1"/>
  <c r="K9" i="1" s="1"/>
  <c r="E9" i="1"/>
  <c r="D9" i="1"/>
  <c r="C9" i="1"/>
  <c r="B9" i="1"/>
  <c r="A9" i="1" s="1"/>
  <c r="L8" i="1"/>
  <c r="J8" i="1"/>
  <c r="I8" i="1"/>
  <c r="H8" i="1"/>
  <c r="G8" i="1"/>
  <c r="F8" i="1"/>
  <c r="K8" i="1" s="1"/>
  <c r="E8" i="1"/>
  <c r="D8" i="1"/>
  <c r="C8" i="1"/>
  <c r="B8" i="1"/>
  <c r="A8" i="1" s="1"/>
  <c r="L7" i="1"/>
  <c r="J7" i="1"/>
  <c r="I7" i="1"/>
  <c r="H7" i="1"/>
  <c r="G7" i="1"/>
  <c r="F7" i="1"/>
  <c r="K7" i="1" s="1"/>
  <c r="E7" i="1"/>
  <c r="D7" i="1"/>
  <c r="C7" i="1"/>
  <c r="B7" i="1"/>
  <c r="A7" i="1" s="1"/>
  <c r="L6" i="1"/>
  <c r="J6" i="1"/>
  <c r="I6" i="1"/>
  <c r="H6" i="1"/>
  <c r="G6" i="1"/>
  <c r="F6" i="1"/>
  <c r="K6" i="1" s="1"/>
  <c r="E6" i="1"/>
  <c r="D6" i="1"/>
  <c r="C6" i="1"/>
  <c r="B6" i="1"/>
  <c r="A6" i="1" s="1"/>
  <c r="L5" i="1"/>
  <c r="J5" i="1"/>
  <c r="I5" i="1"/>
  <c r="H5" i="1"/>
  <c r="G5" i="1"/>
  <c r="F5" i="1"/>
  <c r="K5" i="1" s="1"/>
  <c r="E5" i="1"/>
  <c r="D5" i="1"/>
  <c r="C5" i="1"/>
  <c r="B5" i="1"/>
  <c r="A5" i="1" s="1"/>
  <c r="L4" i="1"/>
  <c r="J4" i="1"/>
  <c r="I4" i="1"/>
  <c r="H4" i="1"/>
  <c r="G4" i="1"/>
  <c r="F4" i="1"/>
  <c r="K4" i="1" s="1"/>
  <c r="E4" i="1"/>
  <c r="D4" i="1"/>
  <c r="C4" i="1"/>
  <c r="B4" i="1"/>
  <c r="A4" i="1" s="1"/>
</calcChain>
</file>

<file path=xl/sharedStrings.xml><?xml version="1.0" encoding="utf-8"?>
<sst xmlns="http://schemas.openxmlformats.org/spreadsheetml/2006/main" count="15" uniqueCount="15">
  <si>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</si>
  <si>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</si>
  <si>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</si>
  <si>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</si>
  <si>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</si>
  <si>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</si>
  <si>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</si>
  <si>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</si>
  <si>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</si>
  <si>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</si>
  <si>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</si>
  <si>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</si>
  <si>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XXXXXX2404</t>
  </si>
  <si>
    <t>ANEXO IV - DA RESOLUÇÃO TC Nº 58, DE 21 DE AGOSTO DE 2019</t>
  </si>
  <si>
    <t>TABELA DE DETALHAMNETO DE DESPESAS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</si>
</sst>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  <numFmt numFmtId="173" formatCode="0.00000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31" borderId="3" applyNumberFormat="0" applyAlignment="0" applyProtection="0"/>
    <xf numFmtId="0" fontId="9" fillId="32" borderId="3" applyNumberFormat="0" applyAlignment="0" applyProtection="0"/>
    <xf numFmtId="0" fontId="9" fillId="31" borderId="3" applyNumberFormat="0" applyAlignment="0" applyProtection="0"/>
    <xf numFmtId="0" fontId="9" fillId="32" borderId="3" applyNumberFormat="0" applyAlignment="0" applyProtection="0"/>
    <xf numFmtId="0" fontId="10" fillId="33" borderId="4" applyNumberFormat="0" applyAlignment="0" applyProtection="0"/>
    <xf numFmtId="0" fontId="11" fillId="34" borderId="4" applyNumberFormat="0" applyAlignment="0" applyProtection="0"/>
    <xf numFmtId="0" fontId="12" fillId="0" borderId="5" applyNumberFormat="0" applyFill="0" applyAlignment="0" applyProtection="0"/>
    <xf numFmtId="0" fontId="6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13" fillId="13" borderId="3" applyNumberFormat="0" applyAlignment="0" applyProtection="0"/>
    <xf numFmtId="0" fontId="13" fillId="14" borderId="3" applyNumberFormat="0" applyAlignment="0" applyProtection="0"/>
    <xf numFmtId="0" fontId="13" fillId="13" borderId="3" applyNumberFormat="0" applyAlignment="0" applyProtection="0"/>
    <xf numFmtId="0" fontId="13" fillId="14" borderId="3" applyNumberFormat="0" applyAlignment="0" applyProtection="0"/>
    <xf numFmtId="0" fontId="14" fillId="0" borderId="0"/>
    <xf numFmtId="166" fontId="5" fillId="0" borderId="0" applyBorder="0" applyProtection="0"/>
    <xf numFmtId="166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167" fontId="18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9" fillId="0" borderId="0" applyBorder="0" applyProtection="0"/>
    <xf numFmtId="167" fontId="19" fillId="0" borderId="0" applyBorder="0" applyProtection="0"/>
    <xf numFmtId="167" fontId="20" fillId="0" borderId="0" applyBorder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5" borderId="6" applyNumberFormat="0" applyAlignment="0" applyProtection="0"/>
    <xf numFmtId="0" fontId="5" fillId="46" borderId="6" applyNumberFormat="0" applyFont="0" applyAlignment="0" applyProtection="0"/>
    <xf numFmtId="0" fontId="2" fillId="45" borderId="6" applyNumberFormat="0" applyAlignment="0" applyProtection="0"/>
    <xf numFmtId="0" fontId="5" fillId="46" borderId="6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1" borderId="7" applyNumberFormat="0" applyAlignment="0" applyProtection="0"/>
    <xf numFmtId="0" fontId="29" fillId="32" borderId="7" applyNumberFormat="0" applyAlignment="0" applyProtection="0"/>
    <xf numFmtId="0" fontId="29" fillId="31" borderId="7" applyNumberFormat="0" applyAlignment="0" applyProtection="0"/>
    <xf numFmtId="0" fontId="29" fillId="32" borderId="7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2" fontId="19" fillId="0" borderId="0" applyBorder="0" applyProtection="0"/>
    <xf numFmtId="172" fontId="20" fillId="0" borderId="0" applyBorder="0" applyProtection="0"/>
    <xf numFmtId="172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2" fontId="19" fillId="0" borderId="0" applyBorder="0" applyProtection="0"/>
    <xf numFmtId="172" fontId="20" fillId="0" borderId="0" applyBorder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1" fontId="19" fillId="0" borderId="0" applyBorder="0" applyProtection="0"/>
    <xf numFmtId="171" fontId="2" fillId="0" borderId="0" applyFill="0" applyBorder="0" applyAlignment="0" applyProtection="0"/>
    <xf numFmtId="43" fontId="19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6" fillId="0" borderId="0">
      <alignment vertical="top"/>
    </xf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171" fontId="24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9" fillId="0" borderId="0" applyBorder="0" applyProtection="0"/>
    <xf numFmtId="171" fontId="20" fillId="0" borderId="0" applyBorder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3" fontId="35" fillId="0" borderId="0" xfId="0" applyNumberFormat="1" applyFont="1"/>
  </cellXfs>
  <cellStyles count="480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Neutra 2" xfId="97"/>
    <cellStyle name="Neutra 2 2" xfId="98"/>
    <cellStyle name="Normal" xfId="0" builtinId="0"/>
    <cellStyle name="Normal 10" xfId="99"/>
    <cellStyle name="Normal 10 2" xfId="100"/>
    <cellStyle name="Normal 10 2 2" xfId="101"/>
    <cellStyle name="Normal 10 2 2 2" xfId="102"/>
    <cellStyle name="Normal 10 3" xfId="103"/>
    <cellStyle name="Normal 10 3 2" xfId="104"/>
    <cellStyle name="Normal 10 3 2 2" xfId="105"/>
    <cellStyle name="Normal 10 4" xfId="106"/>
    <cellStyle name="Normal 10 4 2" xfId="107"/>
    <cellStyle name="Normal 10 4 2 2" xfId="108"/>
    <cellStyle name="Normal 10 5" xfId="109"/>
    <cellStyle name="Normal 10 5 2" xfId="110"/>
    <cellStyle name="Normal 11" xfId="111"/>
    <cellStyle name="Normal 11 2" xfId="112"/>
    <cellStyle name="Normal 11 2 2" xfId="113"/>
    <cellStyle name="Normal 11 2 2 2" xfId="114"/>
    <cellStyle name="Normal 11 3" xfId="115"/>
    <cellStyle name="Normal 11 3 2" xfId="116"/>
    <cellStyle name="Normal 11 3 2 2" xfId="117"/>
    <cellStyle name="Normal 11 4" xfId="118"/>
    <cellStyle name="Normal 11 4 2" xfId="119"/>
    <cellStyle name="Normal 11 4 2 2" xfId="120"/>
    <cellStyle name="Normal 11 5" xfId="121"/>
    <cellStyle name="Normal 11 5 2" xfId="122"/>
    <cellStyle name="Normal 12" xfId="123"/>
    <cellStyle name="Normal 12 2" xfId="124"/>
    <cellStyle name="Normal 12 2 2" xfId="125"/>
    <cellStyle name="Normal 12 2 2 2" xfId="126"/>
    <cellStyle name="Normal 12 3" xfId="127"/>
    <cellStyle name="Normal 12 3 2" xfId="128"/>
    <cellStyle name="Normal 12 3 2 2" xfId="129"/>
    <cellStyle name="Normal 12 4" xfId="130"/>
    <cellStyle name="Normal 12 4 2" xfId="131"/>
    <cellStyle name="Normal 12 4 2 2" xfId="132"/>
    <cellStyle name="Normal 12 5" xfId="133"/>
    <cellStyle name="Normal 12 5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2" xfId="150"/>
    <cellStyle name="Normal 2 2 2" xfId="151"/>
    <cellStyle name="Normal 2 2 3" xfId="152"/>
    <cellStyle name="Normal 2 3" xfId="153"/>
    <cellStyle name="Normal 2 3 2" xfId="154"/>
    <cellStyle name="Normal 2 4" xfId="155"/>
    <cellStyle name="Normal 2 5" xfId="156"/>
    <cellStyle name="Normal 2 6" xfId="157"/>
    <cellStyle name="Normal 20" xfId="158"/>
    <cellStyle name="Normal 20 2" xfId="159"/>
    <cellStyle name="Normal 21" xfId="160"/>
    <cellStyle name="Normal 21 2" xfId="161"/>
    <cellStyle name="Normal 22" xfId="162"/>
    <cellStyle name="Normal 22 2" xfId="163"/>
    <cellStyle name="Normal 23" xfId="164"/>
    <cellStyle name="Normal 23 2" xfId="165"/>
    <cellStyle name="Normal 24" xfId="166"/>
    <cellStyle name="Normal 25" xfId="167"/>
    <cellStyle name="Normal 26" xfId="168"/>
    <cellStyle name="Normal 27" xfId="169"/>
    <cellStyle name="Normal 27 2" xfId="170"/>
    <cellStyle name="Normal 27 2 2" xfId="171"/>
    <cellStyle name="Normal 3 2" xfId="172"/>
    <cellStyle name="Normal 3 3" xfId="173"/>
    <cellStyle name="Normal 3 3 2" xfId="174"/>
    <cellStyle name="Normal 3 4" xfId="175"/>
    <cellStyle name="Normal 3 5" xfId="176"/>
    <cellStyle name="Normal 3 5 2" xfId="177"/>
    <cellStyle name="Normal 3 5 2 2" xfId="178"/>
    <cellStyle name="Normal 3 6" xfId="179"/>
    <cellStyle name="Normal 32" xfId="180"/>
    <cellStyle name="Normal 32 2" xfId="181"/>
    <cellStyle name="Normal 33" xfId="182"/>
    <cellStyle name="Normal 4 2" xfId="183"/>
    <cellStyle name="Normal 4 3" xfId="184"/>
    <cellStyle name="Normal 4 3 2" xfId="185"/>
    <cellStyle name="Normal 4 4" xfId="186"/>
    <cellStyle name="Normal 4 4 2" xfId="187"/>
    <cellStyle name="Normal 4 4 2 2" xfId="188"/>
    <cellStyle name="Normal 4 5" xfId="189"/>
    <cellStyle name="Normal 5 2" xfId="190"/>
    <cellStyle name="Normal 5 2 2" xfId="191"/>
    <cellStyle name="Normal 5 2 2 2" xfId="192"/>
    <cellStyle name="Normal 5 2 2 2 2" xfId="193"/>
    <cellStyle name="Normal 5 2 3" xfId="194"/>
    <cellStyle name="Normal 5 2 3 2" xfId="195"/>
    <cellStyle name="Normal 5 2 3 2 2" xfId="196"/>
    <cellStyle name="Normal 5 2 4" xfId="197"/>
    <cellStyle name="Normal 5 2 4 2" xfId="198"/>
    <cellStyle name="Normal 5 2 4 2 2" xfId="199"/>
    <cellStyle name="Normal 5 2 5" xfId="200"/>
    <cellStyle name="Normal 5 2 5 2" xfId="201"/>
    <cellStyle name="Normal 5 3" xfId="202"/>
    <cellStyle name="Normal 5 4" xfId="203"/>
    <cellStyle name="Normal 5 4 2" xfId="204"/>
    <cellStyle name="Normal 5 4 2 2" xfId="205"/>
    <cellStyle name="Normal 5 4 7 2" xfId="206"/>
    <cellStyle name="Normal 5 5" xfId="207"/>
    <cellStyle name="Normal 5 5 2" xfId="208"/>
    <cellStyle name="Normal 5 5 2 2" xfId="209"/>
    <cellStyle name="Normal 5 6" xfId="210"/>
    <cellStyle name="Normal 5 6 2" xfId="211"/>
    <cellStyle name="Normal 5 6 2 2" xfId="212"/>
    <cellStyle name="Normal 5 7" xfId="213"/>
    <cellStyle name="Normal 5 7 2" xfId="214"/>
    <cellStyle name="Normal 5 8" xfId="215"/>
    <cellStyle name="Normal 5 8 2" xfId="216"/>
    <cellStyle name="Normal 5 8 2 2" xfId="217"/>
    <cellStyle name="Normal 6" xfId="218"/>
    <cellStyle name="Normal 6 2" xfId="219"/>
    <cellStyle name="Normal 6 2 2" xfId="220"/>
    <cellStyle name="Normal 6 2 2 2" xfId="221"/>
    <cellStyle name="Normal 6 2 2 2 2" xfId="222"/>
    <cellStyle name="Normal 6 2 3" xfId="223"/>
    <cellStyle name="Normal 6 2 3 2" xfId="224"/>
    <cellStyle name="Normal 6 2 3 2 2" xfId="225"/>
    <cellStyle name="Normal 6 2 4" xfId="226"/>
    <cellStyle name="Normal 6 2 4 2" xfId="227"/>
    <cellStyle name="Normal 6 2 4 2 2" xfId="228"/>
    <cellStyle name="Normal 6 2 5" xfId="229"/>
    <cellStyle name="Normal 6 2 5 2" xfId="230"/>
    <cellStyle name="Normal 6 3" xfId="231"/>
    <cellStyle name="Normal 6 3 2" xfId="232"/>
    <cellStyle name="Normal 6 3 2 2" xfId="233"/>
    <cellStyle name="Normal 6 3 2 2 2" xfId="234"/>
    <cellStyle name="Normal 6 4" xfId="235"/>
    <cellStyle name="Normal 6 4 2" xfId="236"/>
    <cellStyle name="Normal 6 4 2 2" xfId="237"/>
    <cellStyle name="Normal 6 5" xfId="238"/>
    <cellStyle name="Normal 6 5 2" xfId="239"/>
    <cellStyle name="Normal 6 5 2 2" xfId="240"/>
    <cellStyle name="Normal 6 6" xfId="241"/>
    <cellStyle name="Normal 6 6 2" xfId="242"/>
    <cellStyle name="Normal 6 6 2 2" xfId="243"/>
    <cellStyle name="Normal 6 7" xfId="244"/>
    <cellStyle name="Normal 6 7 2" xfId="245"/>
    <cellStyle name="Normal 6 7 2 2" xfId="246"/>
    <cellStyle name="Normal 6 8" xfId="247"/>
    <cellStyle name="Normal 6 9" xfId="248"/>
    <cellStyle name="Normal 6 9 2" xfId="249"/>
    <cellStyle name="Normal 7" xfId="250"/>
    <cellStyle name="Normal 7 2" xfId="251"/>
    <cellStyle name="Normal 7 2 2" xfId="252"/>
    <cellStyle name="Normal 7 2 2 2" xfId="253"/>
    <cellStyle name="Normal 7 3" xfId="254"/>
    <cellStyle name="Normal 7 3 2" xfId="255"/>
    <cellStyle name="Normal 7 3 2 2" xfId="256"/>
    <cellStyle name="Normal 7 4" xfId="257"/>
    <cellStyle name="Normal 7 4 2" xfId="258"/>
    <cellStyle name="Normal 7 4 2 2" xfId="259"/>
    <cellStyle name="Normal 7 5" xfId="260"/>
    <cellStyle name="Normal 7 5 2" xfId="261"/>
    <cellStyle name="Normal 8" xfId="262"/>
    <cellStyle name="Normal 8 2" xfId="263"/>
    <cellStyle name="Normal 8 2 2" xfId="264"/>
    <cellStyle name="Normal 8 2 2 2" xfId="265"/>
    <cellStyle name="Normal 8 3" xfId="266"/>
    <cellStyle name="Normal 8 3 2" xfId="267"/>
    <cellStyle name="Normal 8 3 2 2" xfId="268"/>
    <cellStyle name="Normal 8 4" xfId="269"/>
    <cellStyle name="Normal 8 4 2" xfId="270"/>
    <cellStyle name="Normal 8 4 2 2" xfId="271"/>
    <cellStyle name="Normal 8 5" xfId="272"/>
    <cellStyle name="Normal 8 5 2" xfId="273"/>
    <cellStyle name="Normal 9" xfId="274"/>
    <cellStyle name="Normal 9 2" xfId="275"/>
    <cellStyle name="Normal 9 2 2" xfId="276"/>
    <cellStyle name="Normal 9 2 2 2" xfId="277"/>
    <cellStyle name="Normal 9 3" xfId="278"/>
    <cellStyle name="Normal 9 3 2" xfId="279"/>
    <cellStyle name="Normal 9 3 2 2" xfId="280"/>
    <cellStyle name="Normal 9 4" xfId="281"/>
    <cellStyle name="Normal 9 4 2" xfId="282"/>
    <cellStyle name="Normal 9 4 2 2" xfId="283"/>
    <cellStyle name="Normal 9 5" xfId="284"/>
    <cellStyle name="Normal 9 5 2" xfId="285"/>
    <cellStyle name="Normal 9 5 2 2" xfId="286"/>
    <cellStyle name="Normal 9 6" xfId="287"/>
    <cellStyle name="Normal 9 7" xfId="288"/>
    <cellStyle name="Nota 2" xfId="289"/>
    <cellStyle name="Nota 2 2" xfId="290"/>
    <cellStyle name="Nota 3" xfId="291"/>
    <cellStyle name="Nota 3 2" xfId="292"/>
    <cellStyle name="Porcentagem 2" xfId="293"/>
    <cellStyle name="Porcentagem 2 2" xfId="294"/>
    <cellStyle name="Porcentagem 3" xfId="295"/>
    <cellStyle name="Porcentagem 3 2" xfId="296"/>
    <cellStyle name="Porcentagem 4" xfId="297"/>
    <cellStyle name="Porcentagem 4 2" xfId="298"/>
    <cellStyle name="Saída 2" xfId="299"/>
    <cellStyle name="Saída 2 2" xfId="300"/>
    <cellStyle name="Saída 3" xfId="301"/>
    <cellStyle name="Saída 3 2" xfId="302"/>
    <cellStyle name="Separador de milhares 2" xfId="303"/>
    <cellStyle name="Separador de milhares 2 2" xfId="304"/>
    <cellStyle name="Separador de milhares 2 2 2" xfId="305"/>
    <cellStyle name="Separador de milhares 2 2 3" xfId="306"/>
    <cellStyle name="Separador de milhares 2 3" xfId="307"/>
    <cellStyle name="Separador de milhares 2 4" xfId="308"/>
    <cellStyle name="Separador de milhares 2 4 2" xfId="309"/>
    <cellStyle name="Separador de milhares 3" xfId="310"/>
    <cellStyle name="Separador de milhares 3 2" xfId="311"/>
    <cellStyle name="Separador de milhares 3 2 2" xfId="312"/>
    <cellStyle name="Separador de milhares 3 2 3" xfId="313"/>
    <cellStyle name="Separador de milhares 3 3" xfId="314"/>
    <cellStyle name="Separador de milhares 3 4" xfId="315"/>
    <cellStyle name="Separador de milhares 4" xfId="316"/>
    <cellStyle name="Separador de milhares 4 2" xfId="317"/>
    <cellStyle name="Separador de milhares 4 2 2" xfId="318"/>
    <cellStyle name="Separador de milhares 4 2 2 2" xfId="319"/>
    <cellStyle name="Separador de milhares 4 2 3" xfId="320"/>
    <cellStyle name="Separador de milhares 4 2 3 2" xfId="321"/>
    <cellStyle name="Separador de milhares 4 2 4" xfId="322"/>
    <cellStyle name="Separador de milhares 4 2 4 2" xfId="323"/>
    <cellStyle name="Separador de milhares 4 2 5" xfId="324"/>
    <cellStyle name="Separador de milhares 4 3" xfId="325"/>
    <cellStyle name="Separador de milhares 4 4" xfId="326"/>
    <cellStyle name="Separador de milhares 4 4 2" xfId="327"/>
    <cellStyle name="Separador de milhares 4 5" xfId="328"/>
    <cellStyle name="Separador de milhares 4 5 2" xfId="329"/>
    <cellStyle name="Separador de milhares 4 6" xfId="330"/>
    <cellStyle name="Separador de milhares 4 6 2" xfId="331"/>
    <cellStyle name="Separador de milhares 4 7" xfId="332"/>
    <cellStyle name="Separador de milhares 5" xfId="333"/>
    <cellStyle name="Separador de milhares 5 2" xfId="334"/>
    <cellStyle name="Separador de milhares 5 2 2" xfId="335"/>
    <cellStyle name="Separador de milhares 5 2 2 2" xfId="336"/>
    <cellStyle name="Separador de milhares 5 2 3" xfId="337"/>
    <cellStyle name="Separador de milhares 5 2 3 2" xfId="338"/>
    <cellStyle name="Separador de milhares 5 2 4" xfId="339"/>
    <cellStyle name="Separador de milhares 5 2 4 2" xfId="340"/>
    <cellStyle name="Separador de milhares 5 2 5" xfId="341"/>
    <cellStyle name="Separador de milhares 5 3" xfId="342"/>
    <cellStyle name="Separador de milhares 5 4" xfId="343"/>
    <cellStyle name="TableStyleLight1" xfId="344"/>
    <cellStyle name="TableStyleLight1 2" xfId="345"/>
    <cellStyle name="TableStyleLight1 3" xfId="346"/>
    <cellStyle name="Texto de Aviso 2" xfId="347"/>
    <cellStyle name="Texto Explicativo 2" xfId="348"/>
    <cellStyle name="Texto Explicativo 2 2" xfId="349"/>
    <cellStyle name="Texto Explicativo 2 2 2" xfId="350"/>
    <cellStyle name="Texto Explicativo 2 3" xfId="351"/>
    <cellStyle name="Texto Explicativo 2 4" xfId="352"/>
    <cellStyle name="Texto Explicativo 2 4 2" xfId="353"/>
    <cellStyle name="Texto Explicativo 3" xfId="354"/>
    <cellStyle name="Texto Explicativo 3 2" xfId="355"/>
    <cellStyle name="Texto Explicativo 3 2 2" xfId="356"/>
    <cellStyle name="Título 1 2" xfId="357"/>
    <cellStyle name="Título 2 2" xfId="358"/>
    <cellStyle name="Título 3 2" xfId="359"/>
    <cellStyle name="Título 4 2" xfId="360"/>
    <cellStyle name="Título 5" xfId="361"/>
    <cellStyle name="Título 6" xfId="362"/>
    <cellStyle name="Total 2" xfId="363"/>
    <cellStyle name="Total 3" xfId="364"/>
    <cellStyle name="Vírgula" xfId="1" builtinId="3"/>
    <cellStyle name="Vírgula 10" xfId="365"/>
    <cellStyle name="Vírgula 11" xfId="366"/>
    <cellStyle name="Vírgula 11 2" xfId="367"/>
    <cellStyle name="Vírgula 12" xfId="368"/>
    <cellStyle name="Vírgula 13" xfId="369"/>
    <cellStyle name="Vírgula 14" xfId="370"/>
    <cellStyle name="Vírgula 15" xfId="371"/>
    <cellStyle name="Vírgula 15 2" xfId="372"/>
    <cellStyle name="Vírgula 16" xfId="373"/>
    <cellStyle name="Vírgula 16 2" xfId="374"/>
    <cellStyle name="Vírgula 17" xfId="375"/>
    <cellStyle name="Vírgula 18" xfId="376"/>
    <cellStyle name="Vírgula 2" xfId="377"/>
    <cellStyle name="Vírgula 2 10" xfId="378"/>
    <cellStyle name="Vírgula 2 11" xfId="379"/>
    <cellStyle name="Vírgula 2 2" xfId="380"/>
    <cellStyle name="Vírgula 2 2 2" xfId="381"/>
    <cellStyle name="Vírgula 2 2 2 2" xfId="382"/>
    <cellStyle name="Vírgula 2 2 2 3" xfId="383"/>
    <cellStyle name="Vírgula 2 2 3" xfId="384"/>
    <cellStyle name="Vírgula 2 2 4" xfId="385"/>
    <cellStyle name="Vírgula 2 3" xfId="386"/>
    <cellStyle name="Vírgula 2 3 2" xfId="387"/>
    <cellStyle name="Vírgula 2 3 2 2" xfId="388"/>
    <cellStyle name="Vírgula 2 3 3" xfId="389"/>
    <cellStyle name="Vírgula 2 3 3 2" xfId="390"/>
    <cellStyle name="Vírgula 2 3 4" xfId="391"/>
    <cellStyle name="Vírgula 2 3 4 2" xfId="392"/>
    <cellStyle name="Vírgula 2 3 5" xfId="393"/>
    <cellStyle name="Vírgula 2 4" xfId="394"/>
    <cellStyle name="Vírgula 2 5" xfId="395"/>
    <cellStyle name="Vírgula 2 5 2" xfId="396"/>
    <cellStyle name="Vírgula 2 6" xfId="397"/>
    <cellStyle name="Vírgula 2 6 2" xfId="398"/>
    <cellStyle name="Vírgula 2 7" xfId="399"/>
    <cellStyle name="Vírgula 2 7 2" xfId="400"/>
    <cellStyle name="Vírgula 2 8" xfId="401"/>
    <cellStyle name="Vírgula 2 8 2" xfId="402"/>
    <cellStyle name="Vírgula 2 9" xfId="403"/>
    <cellStyle name="Vírgula 3" xfId="404"/>
    <cellStyle name="Vírgula 3 2" xfId="405"/>
    <cellStyle name="Vírgula 3 2 2" xfId="406"/>
    <cellStyle name="Vírgula 3 2 2 2" xfId="407"/>
    <cellStyle name="Vírgula 3 2 3" xfId="408"/>
    <cellStyle name="Vírgula 3 2 3 2" xfId="409"/>
    <cellStyle name="Vírgula 3 2 4" xfId="410"/>
    <cellStyle name="Vírgula 3 2 4 2" xfId="411"/>
    <cellStyle name="Vírgula 3 2 5" xfId="412"/>
    <cellStyle name="Vírgula 3 3" xfId="413"/>
    <cellStyle name="Vírgula 3 3 2" xfId="414"/>
    <cellStyle name="Vírgula 3 3 2 2" xfId="415"/>
    <cellStyle name="Vírgula 3 4" xfId="416"/>
    <cellStyle name="Vírgula 3 4 2" xfId="417"/>
    <cellStyle name="Vírgula 3 5" xfId="418"/>
    <cellStyle name="Vírgula 3 5 2" xfId="419"/>
    <cellStyle name="Vírgula 3 6" xfId="420"/>
    <cellStyle name="Vírgula 3 6 2" xfId="421"/>
    <cellStyle name="Vírgula 3 7" xfId="422"/>
    <cellStyle name="Vírgula 3 7 2" xfId="423"/>
    <cellStyle name="Vírgula 3 8" xfId="424"/>
    <cellStyle name="Vírgula 3 8 2" xfId="425"/>
    <cellStyle name="Vírgula 3 9" xfId="426"/>
    <cellStyle name="Vírgula 4" xfId="427"/>
    <cellStyle name="Vírgula 4 2" xfId="428"/>
    <cellStyle name="Vírgula 4 2 2" xfId="429"/>
    <cellStyle name="Vírgula 4 2 2 2" xfId="430"/>
    <cellStyle name="Vírgula 4 2 3" xfId="431"/>
    <cellStyle name="Vírgula 4 2 3 2" xfId="432"/>
    <cellStyle name="Vírgula 4 2 4" xfId="433"/>
    <cellStyle name="Vírgula 4 2 4 2" xfId="434"/>
    <cellStyle name="Vírgula 4 2 5" xfId="435"/>
    <cellStyle name="Vírgula 4 3" xfId="436"/>
    <cellStyle name="Vírgula 4 4" xfId="437"/>
    <cellStyle name="Vírgula 4 4 2" xfId="438"/>
    <cellStyle name="Vírgula 4 5" xfId="439"/>
    <cellStyle name="Vírgula 4 5 2" xfId="440"/>
    <cellStyle name="Vírgula 4 6" xfId="441"/>
    <cellStyle name="Vírgula 4 6 2" xfId="442"/>
    <cellStyle name="Vírgula 4 7" xfId="443"/>
    <cellStyle name="Vírgula 5" xfId="444"/>
    <cellStyle name="Vírgula 5 2" xfId="445"/>
    <cellStyle name="Vírgula 5 3" xfId="446"/>
    <cellStyle name="Vírgula 5 3 2" xfId="447"/>
    <cellStyle name="Vírgula 5 4" xfId="448"/>
    <cellStyle name="Vírgula 5 4 2" xfId="449"/>
    <cellStyle name="Vírgula 5 5" xfId="450"/>
    <cellStyle name="Vírgula 5 5 2" xfId="451"/>
    <cellStyle name="Vírgula 5 6" xfId="452"/>
    <cellStyle name="Vírgula 6" xfId="453"/>
    <cellStyle name="Vírgula 6 2" xfId="454"/>
    <cellStyle name="Vírgula 6 3" xfId="455"/>
    <cellStyle name="Vírgula 6 3 2" xfId="456"/>
    <cellStyle name="Vírgula 6 4" xfId="457"/>
    <cellStyle name="Vírgula 6 4 2" xfId="458"/>
    <cellStyle name="Vírgula 6 5" xfId="459"/>
    <cellStyle name="Vírgula 6 5 2" xfId="460"/>
    <cellStyle name="Vírgula 6 6" xfId="461"/>
    <cellStyle name="Vírgula 7" xfId="462"/>
    <cellStyle name="Vírgula 7 2" xfId="463"/>
    <cellStyle name="Vírgula 7 2 2" xfId="464"/>
    <cellStyle name="Vírgula 7 3" xfId="465"/>
    <cellStyle name="Vírgula 7 3 2" xfId="466"/>
    <cellStyle name="Vírgula 7 4" xfId="467"/>
    <cellStyle name="Vírgula 7 4 2" xfId="468"/>
    <cellStyle name="Vírgula 7 5" xfId="469"/>
    <cellStyle name="Vírgula 8" xfId="470"/>
    <cellStyle name="Vírgula 8 2" xfId="471"/>
    <cellStyle name="Vírgula 8 2 2" xfId="472"/>
    <cellStyle name="Vírgula 8 3" xfId="473"/>
    <cellStyle name="Vírgula 8 3 2" xfId="474"/>
    <cellStyle name="Vírgula 8 4" xfId="475"/>
    <cellStyle name="Vírgula 8 4 2" xfId="476"/>
    <cellStyle name="Vírgula 8 5" xfId="477"/>
    <cellStyle name="Vírgula 9" xfId="478"/>
    <cellStyle name="Vírgula 9 2" xfId="4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 t="str">
            <v>UPAE ARRUDA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K10">
            <v>44000</v>
          </cell>
          <cell r="M10" t="str">
            <v>2611606 - Recife - PE</v>
          </cell>
          <cell r="N10">
            <v>8267.39</v>
          </cell>
        </row>
        <row r="12">
          <cell r="C12" t="str">
            <v>UPAE ARRUDA</v>
          </cell>
          <cell r="E12" t="str">
            <v>3.12 - Material Hospitalar</v>
          </cell>
          <cell r="F12">
            <v>15227236000132</v>
          </cell>
          <cell r="G12" t="str">
            <v>ATOS MEDICA LTDA</v>
          </cell>
          <cell r="H12" t="str">
            <v>B</v>
          </cell>
          <cell r="I12" t="str">
            <v>S</v>
          </cell>
          <cell r="J12" t="str">
            <v>8017</v>
          </cell>
          <cell r="K12">
            <v>44034</v>
          </cell>
          <cell r="L12" t="str">
            <v>26200715227236000132550010000080171111180175</v>
          </cell>
          <cell r="M12" t="str">
            <v>2611606 - Recife - PE</v>
          </cell>
          <cell r="N12">
            <v>944</v>
          </cell>
        </row>
        <row r="13">
          <cell r="C13" t="str">
            <v>UPAE ARRUDA</v>
          </cell>
          <cell r="E13" t="str">
            <v>3.12 - Material Hospitalar</v>
          </cell>
          <cell r="F13">
            <v>8674752000140</v>
          </cell>
          <cell r="G13" t="str">
            <v>CIRURGICA MONTEBELLO LTDA</v>
          </cell>
          <cell r="H13" t="str">
            <v>B</v>
          </cell>
          <cell r="I13" t="str">
            <v>S</v>
          </cell>
          <cell r="J13" t="str">
            <v>84445</v>
          </cell>
          <cell r="K13">
            <v>44032</v>
          </cell>
          <cell r="L13" t="str">
            <v>26200708674752000140550010000844451790973434</v>
          </cell>
          <cell r="M13" t="str">
            <v>2611606 - Recife - PE</v>
          </cell>
          <cell r="N13">
            <v>338.41</v>
          </cell>
        </row>
        <row r="14">
          <cell r="C14" t="str">
            <v>UPAE ARRUDA</v>
          </cell>
          <cell r="E14" t="str">
            <v>3.12 - Material Hospitalar</v>
          </cell>
          <cell r="F14">
            <v>30518247000165</v>
          </cell>
          <cell r="G14" t="str">
            <v>EXCELMED DISTRIBUIDORA DE MATERIAIS MEDICOS E ODONT. EIRELI</v>
          </cell>
          <cell r="H14" t="str">
            <v>B</v>
          </cell>
          <cell r="I14" t="str">
            <v>S</v>
          </cell>
          <cell r="J14" t="str">
            <v>697</v>
          </cell>
          <cell r="K14">
            <v>44020</v>
          </cell>
          <cell r="L14" t="str">
            <v>26200730518247000165550010000006971769236501</v>
          </cell>
          <cell r="M14" t="str">
            <v>2611606 - Recife - PE</v>
          </cell>
          <cell r="N14">
            <v>440</v>
          </cell>
        </row>
        <row r="15">
          <cell r="C15" t="str">
            <v>UPAE ARRUDA</v>
          </cell>
          <cell r="E15" t="str">
            <v>3.12 - Material Hospitalar</v>
          </cell>
          <cell r="F15">
            <v>30518247000165</v>
          </cell>
          <cell r="G15" t="str">
            <v>EXCELMED DISTRIBUIDORA DE MATERIAIS MEDICOS E ODONT. EIRELI</v>
          </cell>
          <cell r="H15" t="str">
            <v>B</v>
          </cell>
          <cell r="I15" t="str">
            <v>S</v>
          </cell>
          <cell r="J15" t="str">
            <v>728</v>
          </cell>
          <cell r="K15">
            <v>44034</v>
          </cell>
          <cell r="L15" t="str">
            <v>26200730518247000165550010000007281991959920</v>
          </cell>
          <cell r="M15" t="str">
            <v>2611606 - Recife - PE</v>
          </cell>
          <cell r="N15">
            <v>528</v>
          </cell>
        </row>
        <row r="16">
          <cell r="C16" t="str">
            <v>UPAE ARRUDA</v>
          </cell>
          <cell r="E16" t="str">
            <v>3.12 - Material Hospitalar</v>
          </cell>
          <cell r="F16">
            <v>30518247000165</v>
          </cell>
          <cell r="G16" t="str">
            <v>EXCELMED DISTRIBUIDORA DE MATERIAIS MEDICOS E ODONT. EIRELI</v>
          </cell>
          <cell r="H16" t="str">
            <v>B</v>
          </cell>
          <cell r="I16" t="str">
            <v>S</v>
          </cell>
          <cell r="J16" t="str">
            <v>731</v>
          </cell>
          <cell r="K16">
            <v>44034</v>
          </cell>
          <cell r="L16" t="str">
            <v>26200730518247000165550010000007311816695086</v>
          </cell>
          <cell r="M16" t="str">
            <v>2611606 - Recife - PE</v>
          </cell>
          <cell r="N16">
            <v>1350</v>
          </cell>
        </row>
        <row r="17">
          <cell r="C17" t="str">
            <v>UPAE ARRUDA</v>
          </cell>
          <cell r="E17" t="str">
            <v>3.12 - Material Hospitalar</v>
          </cell>
          <cell r="F17">
            <v>9607807000161</v>
          </cell>
          <cell r="G17" t="str">
            <v>INJEFARMA C E S DIST LTDA</v>
          </cell>
          <cell r="H17" t="str">
            <v>B</v>
          </cell>
          <cell r="I17" t="str">
            <v>S</v>
          </cell>
          <cell r="J17" t="str">
            <v>16244</v>
          </cell>
          <cell r="K17">
            <v>44034</v>
          </cell>
          <cell r="L17" t="str">
            <v>26200709607807000161550010000162441910090916</v>
          </cell>
          <cell r="M17" t="str">
            <v>2611606 - Recife - PE</v>
          </cell>
          <cell r="N17">
            <v>306</v>
          </cell>
        </row>
        <row r="18">
          <cell r="C18" t="str">
            <v>UPAE ARRUDA</v>
          </cell>
          <cell r="E18" t="str">
            <v>3.12 - Material Hospitalar</v>
          </cell>
          <cell r="F18">
            <v>10779833000156</v>
          </cell>
          <cell r="G18" t="str">
            <v>MEDICAL MERCANTIL DE APARELHAGEM MÉDICA LTDA</v>
          </cell>
          <cell r="H18" t="str">
            <v>B</v>
          </cell>
          <cell r="I18" t="str">
            <v>S</v>
          </cell>
          <cell r="J18" t="str">
            <v>507750</v>
          </cell>
          <cell r="K18">
            <v>44034</v>
          </cell>
          <cell r="L18" t="str">
            <v>26200710779833000156550010005077501122636852</v>
          </cell>
          <cell r="M18" t="str">
            <v>2611606 - Recife - PE</v>
          </cell>
          <cell r="N18">
            <v>354.84</v>
          </cell>
        </row>
        <row r="19">
          <cell r="C19" t="str">
            <v>UPAE ARRUDA</v>
          </cell>
          <cell r="E19" t="str">
            <v>3.12 - Material Hospitalar</v>
          </cell>
          <cell r="F19">
            <v>20690060000190</v>
          </cell>
          <cell r="G19" t="str">
            <v xml:space="preserve">POTENCIAL COMERCIO DE MEDICAMENTOS EIRELI </v>
          </cell>
          <cell r="H19" t="str">
            <v>B</v>
          </cell>
          <cell r="I19" t="str">
            <v>S</v>
          </cell>
          <cell r="J19" t="str">
            <v>26</v>
          </cell>
          <cell r="K19">
            <v>44040</v>
          </cell>
          <cell r="L19" t="str">
            <v>26200720690060000190550010000000261023624877</v>
          </cell>
          <cell r="M19" t="str">
            <v>2611606 - Recife - PE</v>
          </cell>
          <cell r="N19">
            <v>784</v>
          </cell>
        </row>
        <row r="20">
          <cell r="C20" t="str">
            <v>UPAE ARRUDA</v>
          </cell>
          <cell r="E20" t="str">
            <v>3.12 - Material Hospitalar</v>
          </cell>
          <cell r="F20">
            <v>18162706000115</v>
          </cell>
          <cell r="G20" t="str">
            <v>QUIMY LIFE SOLUÇÕES EM HIGIENE E LIMPEZA LTDA ME</v>
          </cell>
          <cell r="H20" t="str">
            <v>B</v>
          </cell>
          <cell r="I20" t="str">
            <v>S</v>
          </cell>
          <cell r="J20" t="str">
            <v>12654</v>
          </cell>
          <cell r="K20">
            <v>44034</v>
          </cell>
          <cell r="L20" t="str">
            <v>26200718162706000115550010000126541110157448</v>
          </cell>
          <cell r="M20" t="str">
            <v>2611606 - Recife - PE</v>
          </cell>
          <cell r="N20">
            <v>1100</v>
          </cell>
        </row>
        <row r="21">
          <cell r="C21" t="str">
            <v>UPAE ARRUDA</v>
          </cell>
          <cell r="E21" t="str">
            <v>3.12 - Material Hospitalar</v>
          </cell>
          <cell r="F21">
            <v>8675394000190</v>
          </cell>
          <cell r="G21" t="str">
            <v>SAFE SUPORTE A VIDA E COMERCIO INTERNACIONAL LTDA</v>
          </cell>
          <cell r="H21" t="str">
            <v>B</v>
          </cell>
          <cell r="I21" t="str">
            <v>S</v>
          </cell>
          <cell r="J21" t="str">
            <v>29675</v>
          </cell>
          <cell r="K21">
            <v>44040</v>
          </cell>
          <cell r="L21" t="str">
            <v>26200708675394000190550010000296751270392624</v>
          </cell>
          <cell r="M21" t="str">
            <v>2611606 - Recife - PE</v>
          </cell>
          <cell r="N21">
            <v>520</v>
          </cell>
        </row>
        <row r="22">
          <cell r="C22" t="str">
            <v>UPAE ARRUDA</v>
          </cell>
          <cell r="E22" t="str">
            <v>3.12 - Material Hospitalar</v>
          </cell>
          <cell r="F22">
            <v>1884446000199</v>
          </cell>
          <cell r="G22" t="str">
            <v>TECNOVIDA COMERCIAL LTDA</v>
          </cell>
          <cell r="H22" t="str">
            <v>B</v>
          </cell>
          <cell r="I22" t="str">
            <v>S</v>
          </cell>
          <cell r="J22" t="str">
            <v>122290</v>
          </cell>
          <cell r="K22">
            <v>44040</v>
          </cell>
          <cell r="L22" t="str">
            <v>26200701884446000199550010001222901093111629</v>
          </cell>
          <cell r="M22" t="str">
            <v>2611606 - Recife - PE</v>
          </cell>
          <cell r="N22">
            <v>1730.4</v>
          </cell>
        </row>
        <row r="23">
          <cell r="C23" t="str">
            <v>UPAE ARRUDA</v>
          </cell>
          <cell r="E23" t="str">
            <v>3.12 - Material Hospitalar</v>
          </cell>
          <cell r="F23">
            <v>13120044000105</v>
          </cell>
          <cell r="G23" t="str">
            <v>WANDERLEY E REGIS COM E PROD MEDICOS HOSPITALAR</v>
          </cell>
          <cell r="H23" t="str">
            <v>B</v>
          </cell>
          <cell r="I23" t="str">
            <v>S</v>
          </cell>
          <cell r="J23" t="str">
            <v>6507</v>
          </cell>
          <cell r="K23">
            <v>44034</v>
          </cell>
          <cell r="L23" t="str">
            <v>26200713120044000105550010000065071739320975</v>
          </cell>
          <cell r="M23" t="str">
            <v>2611606 - Recife - PE</v>
          </cell>
          <cell r="N23">
            <v>6892.2</v>
          </cell>
        </row>
        <row r="24">
          <cell r="C24" t="str">
            <v>UPAE ARRUDA</v>
          </cell>
          <cell r="E24" t="str">
            <v>3.99 - Outras despesas com Material de Consumo</v>
          </cell>
          <cell r="F24">
            <v>10779833000156</v>
          </cell>
          <cell r="G24" t="str">
            <v>MEDICAL MERCANTIL DE APARELHAGEM MÉDICA LTDA</v>
          </cell>
          <cell r="H24" t="str">
            <v>B</v>
          </cell>
          <cell r="I24" t="str">
            <v>S</v>
          </cell>
          <cell r="J24" t="str">
            <v>507977</v>
          </cell>
          <cell r="K24">
            <v>44037</v>
          </cell>
          <cell r="L24" t="str">
            <v>26200710779833000156550010005079771113615869</v>
          </cell>
          <cell r="M24" t="str">
            <v>2611606 - Recife - PE</v>
          </cell>
          <cell r="N24">
            <v>129</v>
          </cell>
        </row>
        <row r="25">
          <cell r="C25" t="str">
            <v>UPAE ARRUDA</v>
          </cell>
          <cell r="E25" t="str">
            <v>3.99 - Outras despesas com Material de Consumo</v>
          </cell>
          <cell r="F25">
            <v>13120044000105</v>
          </cell>
          <cell r="G25" t="str">
            <v>WANDERLEY E REGIS COM E PROD MEDICOS HOSPITALAR</v>
          </cell>
          <cell r="H25" t="str">
            <v>B</v>
          </cell>
          <cell r="I25" t="str">
            <v>S</v>
          </cell>
          <cell r="J25" t="str">
            <v>6535</v>
          </cell>
          <cell r="K25">
            <v>44042</v>
          </cell>
          <cell r="L25" t="str">
            <v>26200713120044000105550010000065351045776618</v>
          </cell>
          <cell r="M25" t="str">
            <v>2611606 - Recife - PE</v>
          </cell>
          <cell r="N25">
            <v>837</v>
          </cell>
        </row>
        <row r="26">
          <cell r="C26" t="str">
            <v>UPAE ARRUDA</v>
          </cell>
          <cell r="E26" t="str">
            <v>3.7 - Material de Limpeza e Produtos de Hgienização</v>
          </cell>
          <cell r="F26">
            <v>36641164000145</v>
          </cell>
          <cell r="G26" t="str">
            <v>GILDO SOUZA CAVALCANTI JUNIOR</v>
          </cell>
          <cell r="H26" t="str">
            <v>B</v>
          </cell>
          <cell r="I26" t="str">
            <v>S</v>
          </cell>
          <cell r="J26" t="str">
            <v>78</v>
          </cell>
          <cell r="K26">
            <v>44019</v>
          </cell>
          <cell r="L26" t="str">
            <v>26200736641164000145550010000000781128462176</v>
          </cell>
          <cell r="M26" t="str">
            <v>2610707 - Paulista - PE</v>
          </cell>
          <cell r="N26">
            <v>327</v>
          </cell>
        </row>
        <row r="27">
          <cell r="C27" t="str">
            <v>UPAE ARRUDA</v>
          </cell>
          <cell r="E27" t="str">
            <v>3.7 - Material de Limpeza e Produtos de Hgienização</v>
          </cell>
          <cell r="F27">
            <v>36641164000145</v>
          </cell>
          <cell r="G27" t="str">
            <v>GILDO SOUZA CAVALCANTI JUNIOR</v>
          </cell>
          <cell r="H27" t="str">
            <v>B</v>
          </cell>
          <cell r="I27" t="str">
            <v>S</v>
          </cell>
          <cell r="J27" t="str">
            <v>91</v>
          </cell>
          <cell r="K27">
            <v>44035</v>
          </cell>
          <cell r="L27" t="str">
            <v>26200736641164000145550010000000911917671239</v>
          </cell>
          <cell r="M27" t="str">
            <v>2610707 - Paulista - PE</v>
          </cell>
          <cell r="N27">
            <v>272</v>
          </cell>
        </row>
        <row r="28">
          <cell r="C28" t="str">
            <v>UPAE ARRUDA</v>
          </cell>
          <cell r="E28" t="str">
            <v>3.7 - Material de Limpeza e Produtos de Hgienização</v>
          </cell>
          <cell r="F28">
            <v>36641164000145</v>
          </cell>
          <cell r="G28" t="str">
            <v>GILDO SOUZA CAVALCANTI JUNIOR</v>
          </cell>
          <cell r="H28" t="str">
            <v>B</v>
          </cell>
          <cell r="I28" t="str">
            <v>S</v>
          </cell>
          <cell r="J28" t="str">
            <v>95</v>
          </cell>
          <cell r="K28">
            <v>44035</v>
          </cell>
          <cell r="L28" t="str">
            <v>26200736641164000145550010000000951542370044</v>
          </cell>
          <cell r="M28" t="str">
            <v>2610707 - Paulista - PE</v>
          </cell>
          <cell r="N28">
            <v>140.19</v>
          </cell>
        </row>
        <row r="29">
          <cell r="C29" t="str">
            <v>UPAE ARRUDA</v>
          </cell>
          <cell r="E29" t="str">
            <v>3.7 - Material de Limpeza e Produtos de Hgienização</v>
          </cell>
          <cell r="F29">
            <v>8848709000153</v>
          </cell>
          <cell r="G29" t="str">
            <v>MAX LIMPEZA LTDA EPP</v>
          </cell>
          <cell r="H29" t="str">
            <v>B</v>
          </cell>
          <cell r="I29" t="str">
            <v>S</v>
          </cell>
          <cell r="J29" t="str">
            <v>12521</v>
          </cell>
          <cell r="K29">
            <v>44019</v>
          </cell>
          <cell r="L29" t="str">
            <v>26200708848709000153550010000125211000125221</v>
          </cell>
          <cell r="M29" t="str">
            <v>2607901 - Jaboatão dos Guararapes - PE</v>
          </cell>
          <cell r="N29">
            <v>1914</v>
          </cell>
        </row>
        <row r="30">
          <cell r="C30" t="str">
            <v>UPAE ARRUDA</v>
          </cell>
          <cell r="E30" t="str">
            <v>3.7 - Material de Limpeza e Produtos de Hgienização</v>
          </cell>
          <cell r="F30">
            <v>8848709000153</v>
          </cell>
          <cell r="G30" t="str">
            <v>MAX LIMPEZA LTDA EPP</v>
          </cell>
          <cell r="H30" t="str">
            <v>B</v>
          </cell>
          <cell r="I30" t="str">
            <v>S</v>
          </cell>
          <cell r="J30" t="str">
            <v>12616</v>
          </cell>
          <cell r="K30">
            <v>44036</v>
          </cell>
          <cell r="L30" t="str">
            <v>26200708848709000153550010000126161000126177</v>
          </cell>
          <cell r="M30" t="str">
            <v>2607901 - Jaboatão dos Guararapes - PE</v>
          </cell>
          <cell r="N30">
            <v>1102</v>
          </cell>
        </row>
        <row r="31">
          <cell r="C31" t="str">
            <v>UPAE ARRUDA</v>
          </cell>
          <cell r="E31" t="str">
            <v>3.7 - Material de Limpeza e Produtos de Hgienização</v>
          </cell>
          <cell r="F31">
            <v>31329180000183</v>
          </cell>
          <cell r="G31" t="str">
            <v>MAXXISUPRI COMERCIO DE SANEANTES EIRELI</v>
          </cell>
          <cell r="H31" t="str">
            <v>B</v>
          </cell>
          <cell r="I31" t="str">
            <v>S</v>
          </cell>
          <cell r="J31" t="str">
            <v>5645</v>
          </cell>
          <cell r="K31">
            <v>44036</v>
          </cell>
          <cell r="L31" t="str">
            <v>26200731329180000183550070000056451910580462</v>
          </cell>
          <cell r="M31" t="str">
            <v>2610707 - Paulista - PE</v>
          </cell>
          <cell r="N31">
            <v>375.56</v>
          </cell>
        </row>
        <row r="32">
          <cell r="C32" t="str">
            <v>UPAE ARRUDA</v>
          </cell>
          <cell r="E32" t="str">
            <v>3.7 - Material de Limpeza e Produtos de Hgienização</v>
          </cell>
          <cell r="F32">
            <v>19415949000342</v>
          </cell>
          <cell r="G32" t="str">
            <v>PAPERCLEAN DISTRIBUIDORA LTDA</v>
          </cell>
          <cell r="H32" t="str">
            <v>B</v>
          </cell>
          <cell r="I32" t="str">
            <v>S</v>
          </cell>
          <cell r="J32" t="str">
            <v>1110</v>
          </cell>
          <cell r="K32">
            <v>44040</v>
          </cell>
          <cell r="L32" t="str">
            <v>26200719415949000342550010000011101221146225</v>
          </cell>
          <cell r="M32" t="str">
            <v>2611606 - Recife - PE</v>
          </cell>
          <cell r="N32">
            <v>1045.7</v>
          </cell>
        </row>
        <row r="33">
          <cell r="C33" t="str">
            <v>UPAE ARRUDA</v>
          </cell>
          <cell r="E33" t="str">
            <v>3.7 - Material de Limpeza e Produtos de Hgienização</v>
          </cell>
          <cell r="F33">
            <v>19415949000342</v>
          </cell>
          <cell r="G33" t="str">
            <v>PAPERCLEAN DISTRIBUIDORA LTDA</v>
          </cell>
          <cell r="H33" t="str">
            <v>B</v>
          </cell>
          <cell r="I33" t="str">
            <v>S</v>
          </cell>
          <cell r="J33" t="str">
            <v>1115</v>
          </cell>
          <cell r="K33">
            <v>44042</v>
          </cell>
          <cell r="L33" t="str">
            <v>26200719415949000342550010000011151736581181</v>
          </cell>
          <cell r="M33" t="str">
            <v>2611606 - Recife - PE</v>
          </cell>
          <cell r="N33">
            <v>343.6</v>
          </cell>
        </row>
        <row r="34">
          <cell r="C34" t="str">
            <v>UPAE ARRUDA</v>
          </cell>
          <cell r="E34" t="str">
            <v>3.7 - Material de Limpeza e Produtos de Hgienização</v>
          </cell>
          <cell r="F34">
            <v>13596165000110</v>
          </cell>
          <cell r="G34" t="str">
            <v>RESSEG DISTRIBUIDORA LTDA</v>
          </cell>
          <cell r="H34" t="str">
            <v>B</v>
          </cell>
          <cell r="I34" t="str">
            <v>S</v>
          </cell>
          <cell r="J34" t="str">
            <v>76498</v>
          </cell>
          <cell r="K34">
            <v>44036</v>
          </cell>
          <cell r="L34" t="str">
            <v>26200713569165000110550010000764981218262047</v>
          </cell>
          <cell r="M34" t="str">
            <v>2602902 - Cabo de Santo Agostinho - PE</v>
          </cell>
          <cell r="N34">
            <v>102</v>
          </cell>
        </row>
        <row r="35">
          <cell r="C35" t="str">
            <v>UPAE ARRUDA</v>
          </cell>
          <cell r="E35" t="str">
            <v>3.99 - Outras despesas com Material de Consumo</v>
          </cell>
          <cell r="F35">
            <v>11447578000107</v>
          </cell>
          <cell r="G35" t="str">
            <v>AMPLA COMERCIO DE PAPEL E MATERIAL DE LIMPEZA EIRELI</v>
          </cell>
          <cell r="H35" t="str">
            <v>B</v>
          </cell>
          <cell r="I35" t="str">
            <v>S</v>
          </cell>
          <cell r="J35" t="str">
            <v>1512</v>
          </cell>
          <cell r="K35">
            <v>44041</v>
          </cell>
          <cell r="L35" t="str">
            <v>26200711447578000107550010000015121000018739</v>
          </cell>
          <cell r="M35" t="str">
            <v>2611606 - Recife - PE</v>
          </cell>
          <cell r="N35">
            <v>260</v>
          </cell>
        </row>
        <row r="36">
          <cell r="C36" t="str">
            <v>UPAE ARRUDA</v>
          </cell>
          <cell r="E36" t="str">
            <v>3.99 - Outras despesas com Material de Consumo</v>
          </cell>
          <cell r="F36">
            <v>19414619000170</v>
          </cell>
          <cell r="G36" t="str">
            <v>IDEAL DESCARTAVEL EIRELI</v>
          </cell>
          <cell r="H36" t="str">
            <v>B</v>
          </cell>
          <cell r="I36" t="str">
            <v>S</v>
          </cell>
          <cell r="J36" t="str">
            <v>6859</v>
          </cell>
          <cell r="K36">
            <v>44036</v>
          </cell>
          <cell r="L36" t="str">
            <v>26200719414619000170550010000068591039860259</v>
          </cell>
          <cell r="M36" t="str">
            <v>2611606 - Recife - PE</v>
          </cell>
          <cell r="N36">
            <v>139.56</v>
          </cell>
        </row>
        <row r="37">
          <cell r="C37" t="str">
            <v>UPAE ARRUDA</v>
          </cell>
          <cell r="E37" t="str">
            <v>3.99 - Outras despesas com Material de Consumo</v>
          </cell>
          <cell r="F37">
            <v>11840014000130</v>
          </cell>
          <cell r="G37" t="str">
            <v>MACROPAC PROTEÇÃO E EMBALAGEM LTDA</v>
          </cell>
          <cell r="H37" t="str">
            <v>B</v>
          </cell>
          <cell r="I37" t="str">
            <v>S</v>
          </cell>
          <cell r="J37" t="str">
            <v>296380</v>
          </cell>
          <cell r="K37">
            <v>44035</v>
          </cell>
          <cell r="L37" t="str">
            <v>26200711840014000130550010002963801271063390</v>
          </cell>
          <cell r="M37" t="str">
            <v>2611606 - Recife - PE</v>
          </cell>
          <cell r="N37">
            <v>522.15</v>
          </cell>
        </row>
        <row r="38">
          <cell r="C38" t="str">
            <v>UPAE ARRUDA</v>
          </cell>
          <cell r="E38" t="str">
            <v>3.99 - Outras despesas com Material de Consumo</v>
          </cell>
          <cell r="F38">
            <v>18162706000115</v>
          </cell>
          <cell r="G38" t="str">
            <v>QUIMY LIFE SOLUÇÕES EM HIGIENE E LIMPEZA LTDA ME</v>
          </cell>
          <cell r="H38" t="str">
            <v>B</v>
          </cell>
          <cell r="I38" t="str">
            <v>S</v>
          </cell>
          <cell r="J38" t="str">
            <v>12678</v>
          </cell>
          <cell r="K38">
            <v>44034</v>
          </cell>
          <cell r="L38" t="str">
            <v>26200718162706000115550010000126781114427115</v>
          </cell>
          <cell r="M38" t="str">
            <v>2611606 - Recife - PE</v>
          </cell>
          <cell r="N38">
            <v>108.08</v>
          </cell>
        </row>
        <row r="39">
          <cell r="C39" t="str">
            <v>UPAE ARRUDA</v>
          </cell>
          <cell r="E39" t="str">
            <v>3.99 - Outras despesas com Material de Consumo</v>
          </cell>
          <cell r="F39">
            <v>19414619000170</v>
          </cell>
          <cell r="G39" t="str">
            <v>IDEAL DESCARTAVEL EIRELI</v>
          </cell>
          <cell r="H39" t="str">
            <v>B</v>
          </cell>
          <cell r="I39" t="str">
            <v>S</v>
          </cell>
          <cell r="J39" t="str">
            <v>6859</v>
          </cell>
          <cell r="K39">
            <v>44036</v>
          </cell>
          <cell r="L39" t="str">
            <v>26200719414619000170550010000068591039860259</v>
          </cell>
          <cell r="M39" t="str">
            <v>2611606 - Recife - PE</v>
          </cell>
          <cell r="N39">
            <v>168</v>
          </cell>
        </row>
        <row r="40">
          <cell r="C40" t="str">
            <v>UPAE ARRUDA</v>
          </cell>
          <cell r="E40" t="str">
            <v>3.6 - Material de Expediente</v>
          </cell>
          <cell r="F40">
            <v>11345668000197</v>
          </cell>
          <cell r="G40" t="str">
            <v>A FREITAS DE OLIVEIRA PESSOA DE ANDRADE GRAFICA</v>
          </cell>
          <cell r="H40" t="str">
            <v>S</v>
          </cell>
          <cell r="I40" t="str">
            <v>S</v>
          </cell>
          <cell r="J40" t="str">
            <v>4529</v>
          </cell>
          <cell r="K40">
            <v>44035</v>
          </cell>
          <cell r="M40" t="str">
            <v>2611606 - Recife - PE</v>
          </cell>
          <cell r="N40">
            <v>22</v>
          </cell>
        </row>
        <row r="41">
          <cell r="C41" t="str">
            <v>UPAE ARRUDA</v>
          </cell>
          <cell r="E41" t="str">
            <v>3.6 - Material de Expediente</v>
          </cell>
          <cell r="F41">
            <v>30743270000153</v>
          </cell>
          <cell r="G41" t="str">
            <v>TRIUNFO COMÉRCIO DE ALIMENTOS, PAPEIS E MATERIAL DE LIMPEZA</v>
          </cell>
          <cell r="H41" t="str">
            <v>B</v>
          </cell>
          <cell r="I41" t="str">
            <v>S</v>
          </cell>
          <cell r="J41" t="str">
            <v>2892</v>
          </cell>
          <cell r="K41">
            <v>44040</v>
          </cell>
          <cell r="L41" t="str">
            <v>26200730743270000153550010000028921000899922</v>
          </cell>
          <cell r="M41" t="str">
            <v>2607901 - Jaboatão dos Guararapes - PE</v>
          </cell>
          <cell r="N41">
            <v>1155</v>
          </cell>
        </row>
        <row r="42">
          <cell r="C42" t="str">
            <v>UPAE ARRUDA</v>
          </cell>
          <cell r="E42" t="str">
            <v xml:space="preserve">3.9 - Material para Manutenção de Bens Imóveis </v>
          </cell>
          <cell r="F42">
            <v>13596165000110</v>
          </cell>
          <cell r="G42" t="str">
            <v>RESSEG DISTRIBUIDORA LTDA</v>
          </cell>
          <cell r="H42" t="str">
            <v>B</v>
          </cell>
          <cell r="I42" t="str">
            <v>S</v>
          </cell>
          <cell r="J42" t="str">
            <v>76498</v>
          </cell>
          <cell r="K42">
            <v>44036</v>
          </cell>
          <cell r="L42" t="str">
            <v>26200713596165000110550010000764981218262047</v>
          </cell>
          <cell r="M42" t="str">
            <v>2602902 - Cabo de Santo Agostinho - PE</v>
          </cell>
          <cell r="N42">
            <v>169.2</v>
          </cell>
        </row>
        <row r="43">
          <cell r="C43" t="str">
            <v>UPAE ARRUDA</v>
          </cell>
          <cell r="E43" t="str">
            <v xml:space="preserve">3.8 - Uniformes, Tecidos e Aviamentos </v>
          </cell>
          <cell r="F43">
            <v>12936474000129</v>
          </cell>
          <cell r="G43" t="str">
            <v>KARLA ISA BEZERRA - ME</v>
          </cell>
          <cell r="H43" t="str">
            <v>B</v>
          </cell>
          <cell r="I43" t="str">
            <v>S</v>
          </cell>
          <cell r="J43" t="str">
            <v>17228</v>
          </cell>
          <cell r="K43">
            <v>44040</v>
          </cell>
          <cell r="L43" t="str">
            <v>26200712936474000129550000000172281414231759</v>
          </cell>
          <cell r="M43" t="str">
            <v>2611606 - Recife - PE</v>
          </cell>
          <cell r="N43">
            <v>264</v>
          </cell>
        </row>
        <row r="44">
          <cell r="C44" t="str">
            <v>UPAE ARRUDA</v>
          </cell>
          <cell r="E44" t="str">
            <v xml:space="preserve">3.8 - Uniformes, Tecidos e Aviamentos </v>
          </cell>
          <cell r="F44">
            <v>13596165000110</v>
          </cell>
          <cell r="G44" t="str">
            <v>RESSEG DISTRIBUIDORA LTDA</v>
          </cell>
          <cell r="H44" t="str">
            <v>B</v>
          </cell>
          <cell r="I44" t="str">
            <v>S</v>
          </cell>
          <cell r="J44" t="str">
            <v>76498</v>
          </cell>
          <cell r="K44">
            <v>44036</v>
          </cell>
          <cell r="L44" t="str">
            <v>26200713596165000110550010000764981218262047</v>
          </cell>
          <cell r="M44" t="str">
            <v>2602902 - Cabo de Santo Agostinho - PE</v>
          </cell>
          <cell r="N44">
            <v>282.2</v>
          </cell>
        </row>
        <row r="45">
          <cell r="C45" t="str">
            <v>UPAE ARRUDA</v>
          </cell>
          <cell r="E45" t="str">
            <v xml:space="preserve">3.8 - Uniformes, Tecidos e Aviamentos </v>
          </cell>
          <cell r="F45">
            <v>12936474000129</v>
          </cell>
          <cell r="G45" t="str">
            <v>KARLA ISA BEZERRA - ME</v>
          </cell>
          <cell r="H45" t="str">
            <v>B</v>
          </cell>
          <cell r="I45" t="str">
            <v>S</v>
          </cell>
          <cell r="J45" t="str">
            <v>17231</v>
          </cell>
          <cell r="K45">
            <v>44036</v>
          </cell>
          <cell r="L45" t="str">
            <v>26200712936474000129550000000172311520434957</v>
          </cell>
          <cell r="M45" t="str">
            <v>2611606 - Recife - PE</v>
          </cell>
          <cell r="N45">
            <v>115</v>
          </cell>
        </row>
        <row r="46">
          <cell r="C46" t="str">
            <v>UPAE ARRUDA</v>
          </cell>
          <cell r="E46" t="str">
            <v xml:space="preserve">3.8 - Uniformes, Tecidos e Aviamentos </v>
          </cell>
          <cell r="F46">
            <v>13596165000110</v>
          </cell>
          <cell r="G46" t="str">
            <v>RESSEG DISTRIBUIDORA LTDA</v>
          </cell>
          <cell r="H46" t="str">
            <v>B</v>
          </cell>
          <cell r="I46" t="str">
            <v>S</v>
          </cell>
          <cell r="J46" t="str">
            <v>76498</v>
          </cell>
          <cell r="K46">
            <v>44036</v>
          </cell>
          <cell r="L46" t="str">
            <v>26200713596165000110550010000764981218262047</v>
          </cell>
          <cell r="M46" t="str">
            <v>2602902 - Cabo de Santo Agostinho - PE</v>
          </cell>
          <cell r="N46">
            <v>337.36</v>
          </cell>
        </row>
        <row r="47">
          <cell r="C47" t="str">
            <v>UPAE ARRUDA</v>
          </cell>
          <cell r="E47" t="str">
            <v xml:space="preserve">5.21 - Seguros em geral </v>
          </cell>
          <cell r="F47">
            <v>61383493000180</v>
          </cell>
          <cell r="G47" t="str">
            <v>SOMPO SEGUROS S.A</v>
          </cell>
          <cell r="H47" t="str">
            <v>S</v>
          </cell>
          <cell r="I47" t="str">
            <v>N</v>
          </cell>
          <cell r="K47">
            <v>43900</v>
          </cell>
          <cell r="M47" t="str">
            <v>26 -  Pernambuco</v>
          </cell>
          <cell r="N47">
            <v>288.38</v>
          </cell>
        </row>
        <row r="48">
          <cell r="C48" t="str">
            <v>UPAE ARRUDA</v>
          </cell>
          <cell r="E48" t="str">
            <v>5.99 - Outros Serviços de Terceiros Pessoa Jurídica</v>
          </cell>
          <cell r="G48" t="str">
            <v>CIM</v>
          </cell>
          <cell r="H48" t="str">
            <v>S</v>
          </cell>
          <cell r="I48" t="str">
            <v>N</v>
          </cell>
          <cell r="K48">
            <v>44043</v>
          </cell>
          <cell r="M48" t="str">
            <v>26 -  Pernambuco</v>
          </cell>
          <cell r="N48">
            <v>761</v>
          </cell>
        </row>
        <row r="49">
          <cell r="C49" t="str">
            <v>UPAE ARRUDA</v>
          </cell>
          <cell r="E49" t="str">
            <v xml:space="preserve">5.25 - Serviços Bancários </v>
          </cell>
          <cell r="F49">
            <v>60701190000104</v>
          </cell>
          <cell r="G49" t="str">
            <v>BANCO ITAU</v>
          </cell>
          <cell r="H49" t="str">
            <v>S</v>
          </cell>
          <cell r="I49" t="str">
            <v>N</v>
          </cell>
          <cell r="K49">
            <v>44013</v>
          </cell>
          <cell r="M49" t="str">
            <v>26 -  Pernambuco</v>
          </cell>
          <cell r="N49">
            <v>255</v>
          </cell>
        </row>
        <row r="50">
          <cell r="C50" t="str">
            <v>UPAE ARRUDA</v>
          </cell>
          <cell r="E50" t="str">
            <v xml:space="preserve">5.25 - Serviços Bancários </v>
          </cell>
          <cell r="F50">
            <v>60701190000104</v>
          </cell>
          <cell r="G50" t="str">
            <v>BANCO ITAU</v>
          </cell>
          <cell r="H50" t="str">
            <v>S</v>
          </cell>
          <cell r="I50" t="str">
            <v>N</v>
          </cell>
          <cell r="K50">
            <v>44013</v>
          </cell>
          <cell r="M50" t="str">
            <v>26 -  Pernambuco</v>
          </cell>
          <cell r="N50">
            <v>328.72</v>
          </cell>
        </row>
        <row r="51">
          <cell r="C51" t="str">
            <v>UPAE ARRUDA</v>
          </cell>
          <cell r="E51" t="str">
            <v>5.9 - Telefonia Móvel</v>
          </cell>
          <cell r="F51">
            <v>40432544000147</v>
          </cell>
          <cell r="G51" t="str">
            <v>CLARO S.A.</v>
          </cell>
          <cell r="H51" t="str">
            <v>S</v>
          </cell>
          <cell r="I51" t="str">
            <v>S</v>
          </cell>
          <cell r="J51" t="str">
            <v>183565/072020</v>
          </cell>
          <cell r="K51">
            <v>43996</v>
          </cell>
          <cell r="M51" t="str">
            <v>26 -  Pernambuco</v>
          </cell>
          <cell r="N51">
            <v>249.54000000000002</v>
          </cell>
        </row>
        <row r="52">
          <cell r="C52" t="str">
            <v>UPAE ARRUDA</v>
          </cell>
          <cell r="E52" t="str">
            <v>5.18 - Teledonia Fixa</v>
          </cell>
          <cell r="F52" t="str">
            <v>06985306000120</v>
          </cell>
          <cell r="G52" t="str">
            <v>SERVHOST INTERNET LTDA ME</v>
          </cell>
          <cell r="H52" t="str">
            <v>S</v>
          </cell>
          <cell r="I52" t="str">
            <v>S</v>
          </cell>
          <cell r="J52" t="str">
            <v>6880</v>
          </cell>
          <cell r="K52">
            <v>44013</v>
          </cell>
          <cell r="M52" t="str">
            <v>2611606 - Recife - PE</v>
          </cell>
          <cell r="N52">
            <v>74.14</v>
          </cell>
        </row>
        <row r="53">
          <cell r="C53" t="str">
            <v>UPAE ARRUDA</v>
          </cell>
          <cell r="E53" t="str">
            <v>5.18 - Teledonia Fixa</v>
          </cell>
          <cell r="F53">
            <v>11966640000924</v>
          </cell>
          <cell r="G53" t="str">
            <v>BR DIGITAL TELECOMUNICAÇÕES LTDA</v>
          </cell>
          <cell r="H53" t="str">
            <v>S</v>
          </cell>
          <cell r="I53" t="str">
            <v>S</v>
          </cell>
          <cell r="J53" t="str">
            <v>7994</v>
          </cell>
          <cell r="K53">
            <v>44025</v>
          </cell>
          <cell r="M53" t="str">
            <v>5300108 - Brasília - DF</v>
          </cell>
          <cell r="N53">
            <v>854.71</v>
          </cell>
        </row>
        <row r="54">
          <cell r="C54" t="str">
            <v>UPAE ARRUDA</v>
          </cell>
          <cell r="E54" t="str">
            <v>5.18 - Teledonia Fixa</v>
          </cell>
          <cell r="F54">
            <v>11678913000188</v>
          </cell>
          <cell r="G54" t="str">
            <v>A2M TECNOLOGIA EM INTERNET LTDA - SURFIX</v>
          </cell>
          <cell r="H54" t="str">
            <v>S</v>
          </cell>
          <cell r="I54" t="str">
            <v>S</v>
          </cell>
          <cell r="J54" t="str">
            <v>1948</v>
          </cell>
          <cell r="K54">
            <v>44044</v>
          </cell>
          <cell r="M54" t="str">
            <v>2611606 - Recife - PE</v>
          </cell>
          <cell r="N54">
            <v>831.48</v>
          </cell>
        </row>
        <row r="55">
          <cell r="C55" t="str">
            <v>UPAE ARRUDA</v>
          </cell>
          <cell r="E55" t="str">
            <v>5.18 - Teledonia Fixa</v>
          </cell>
          <cell r="F55">
            <v>11844663000109</v>
          </cell>
          <cell r="G55" t="str">
            <v>1TELECOM SERVIÇOS DE TECNOLOGIA EM INTERNET LTDA PE</v>
          </cell>
          <cell r="H55" t="str">
            <v>S</v>
          </cell>
          <cell r="I55" t="str">
            <v>S</v>
          </cell>
          <cell r="J55" t="str">
            <v>68233</v>
          </cell>
          <cell r="K55">
            <v>44049</v>
          </cell>
          <cell r="M55" t="str">
            <v>2611606 - Recife - PE</v>
          </cell>
          <cell r="N55">
            <v>342</v>
          </cell>
        </row>
        <row r="56">
          <cell r="C56" t="str">
            <v>UPAE ARRUDA</v>
          </cell>
          <cell r="E56" t="str">
            <v>5.18 - Teledonia Fixa</v>
          </cell>
          <cell r="F56">
            <v>11844663000109</v>
          </cell>
          <cell r="G56" t="str">
            <v>1TELECOM SERVIÇOS DE TECNOLOGIA EM INTERNET LTDA PE</v>
          </cell>
          <cell r="H56" t="str">
            <v>S</v>
          </cell>
          <cell r="I56" t="str">
            <v>S</v>
          </cell>
          <cell r="J56" t="str">
            <v>56102</v>
          </cell>
          <cell r="K56">
            <v>44049</v>
          </cell>
          <cell r="M56" t="str">
            <v>2611606 - Recife - PE</v>
          </cell>
          <cell r="N56">
            <v>558</v>
          </cell>
        </row>
        <row r="57">
          <cell r="C57" t="str">
            <v>UPAE ARRUDA</v>
          </cell>
          <cell r="E57" t="str">
            <v>5.13 - Água e Esgoto</v>
          </cell>
          <cell r="F57" t="str">
            <v>09769035000164</v>
          </cell>
          <cell r="G57" t="str">
            <v>COMPESA</v>
          </cell>
          <cell r="H57" t="str">
            <v>S</v>
          </cell>
          <cell r="I57" t="str">
            <v>S</v>
          </cell>
          <cell r="J57" t="str">
            <v>10394328.5</v>
          </cell>
          <cell r="K57">
            <v>44036</v>
          </cell>
          <cell r="M57" t="str">
            <v>2611606 - Recife - PE</v>
          </cell>
          <cell r="N57">
            <v>786.98</v>
          </cell>
        </row>
        <row r="58">
          <cell r="C58" t="str">
            <v>UPAE ARRUDA</v>
          </cell>
          <cell r="E58" t="str">
            <v>5.12 - Energia Elétrica</v>
          </cell>
          <cell r="F58">
            <v>10835932000108</v>
          </cell>
          <cell r="G58" t="str">
            <v>COMPANHIA ENERGETICA DE PERNAMBUCO</v>
          </cell>
          <cell r="H58" t="str">
            <v>S</v>
          </cell>
          <cell r="I58" t="str">
            <v>S</v>
          </cell>
          <cell r="J58" t="str">
            <v>116530503</v>
          </cell>
          <cell r="K58">
            <v>44027</v>
          </cell>
          <cell r="M58" t="str">
            <v>2611606 - Recife - PE</v>
          </cell>
          <cell r="N58">
            <v>12094.09</v>
          </cell>
        </row>
        <row r="59">
          <cell r="C59" t="str">
            <v>UPAE ARRUDA</v>
          </cell>
          <cell r="E59" t="str">
            <v>5.3 - Locação de Máquinas e Equipamentos</v>
          </cell>
          <cell r="F59" t="str">
            <v>04966953000160</v>
          </cell>
          <cell r="G59" t="str">
            <v>MPM ALUGUEL DE AR LTDA</v>
          </cell>
          <cell r="H59" t="str">
            <v>S</v>
          </cell>
          <cell r="I59" t="str">
            <v>S</v>
          </cell>
          <cell r="J59" t="str">
            <v>2206</v>
          </cell>
          <cell r="K59">
            <v>44046</v>
          </cell>
          <cell r="M59" t="str">
            <v>2611606 - Recife - PE</v>
          </cell>
          <cell r="N59">
            <v>9815</v>
          </cell>
        </row>
        <row r="60">
          <cell r="C60" t="str">
            <v>UPAE ARRUDA</v>
          </cell>
          <cell r="E60" t="str">
            <v>5.3 - Locação de Máquinas e Equipamentos</v>
          </cell>
          <cell r="F60">
            <v>26834299000173</v>
          </cell>
          <cell r="G60" t="str">
            <v>WL TELECOMUNICAÇOES E INFORMATICA</v>
          </cell>
          <cell r="H60" t="str">
            <v>S</v>
          </cell>
          <cell r="I60" t="str">
            <v>S</v>
          </cell>
          <cell r="J60" t="str">
            <v>202</v>
          </cell>
          <cell r="K60">
            <v>44047</v>
          </cell>
          <cell r="M60" t="str">
            <v>2611606 - Recife - PE</v>
          </cell>
          <cell r="N60">
            <v>800</v>
          </cell>
        </row>
        <row r="61">
          <cell r="C61" t="str">
            <v>UPAE ARRUDA</v>
          </cell>
          <cell r="E61" t="str">
            <v>5.3 - Locação de Máquinas e Equipamentos</v>
          </cell>
          <cell r="F61">
            <v>19533734000164</v>
          </cell>
          <cell r="G61" t="str">
            <v>ALEXSANDRA DE GUSMÃO NERES-ME</v>
          </cell>
          <cell r="H61" t="str">
            <v>S</v>
          </cell>
          <cell r="I61" t="str">
            <v>S</v>
          </cell>
          <cell r="J61" t="str">
            <v>8754</v>
          </cell>
          <cell r="K61">
            <v>44047</v>
          </cell>
          <cell r="M61" t="str">
            <v>2611606 - Recife - PE</v>
          </cell>
          <cell r="N61">
            <v>410</v>
          </cell>
        </row>
        <row r="62">
          <cell r="C62" t="str">
            <v>UPAE ARRUDA</v>
          </cell>
          <cell r="E62" t="str">
            <v>5.3 - Locação de Máquinas e Equipamentos</v>
          </cell>
          <cell r="F62">
            <v>19533734000164</v>
          </cell>
          <cell r="G62" t="str">
            <v>ALEXSANDRA DE GUSMÃO NERES-ME</v>
          </cell>
          <cell r="H62" t="str">
            <v>S</v>
          </cell>
          <cell r="I62" t="str">
            <v>S</v>
          </cell>
          <cell r="J62" t="str">
            <v>8753</v>
          </cell>
          <cell r="K62">
            <v>44047</v>
          </cell>
          <cell r="M62" t="str">
            <v>2611606 - Recife - PE</v>
          </cell>
          <cell r="N62">
            <v>526.76</v>
          </cell>
        </row>
        <row r="63">
          <cell r="C63" t="str">
            <v>UPAE ARRUDA</v>
          </cell>
          <cell r="E63" t="str">
            <v>5.3 - Locação de Máquinas e Equipamentos</v>
          </cell>
          <cell r="F63" t="str">
            <v>07654545000160</v>
          </cell>
          <cell r="G63" t="str">
            <v>B&amp;D COMERCIO DE EQUIPAMENTOS LTDA EPP</v>
          </cell>
          <cell r="H63" t="str">
            <v>S</v>
          </cell>
          <cell r="I63" t="str">
            <v>S</v>
          </cell>
          <cell r="J63" t="str">
            <v>4135</v>
          </cell>
          <cell r="K63">
            <v>44046</v>
          </cell>
          <cell r="M63" t="str">
            <v>2611606 - Recife - PE</v>
          </cell>
          <cell r="N63">
            <v>700</v>
          </cell>
        </row>
        <row r="64">
          <cell r="C64" t="str">
            <v>UPAE ARRUDA</v>
          </cell>
          <cell r="E64" t="str">
            <v>5.3 - Locação de Máquinas e Equipamentos</v>
          </cell>
          <cell r="F64">
            <v>24380578002041</v>
          </cell>
          <cell r="G64" t="str">
            <v>WHITE MARTINS GASES INDUSTRIAIS NE LTDA</v>
          </cell>
          <cell r="H64" t="str">
            <v>S</v>
          </cell>
          <cell r="I64" t="str">
            <v>S</v>
          </cell>
          <cell r="J64" t="str">
            <v>127203</v>
          </cell>
          <cell r="K64">
            <v>44020</v>
          </cell>
          <cell r="M64" t="str">
            <v>2607901 - Jaboatão dos Guararapes - PE</v>
          </cell>
          <cell r="N64">
            <v>108.77</v>
          </cell>
        </row>
        <row r="65">
          <cell r="C65" t="str">
            <v>UPAE ARRUDA</v>
          </cell>
          <cell r="E65" t="str">
            <v>5.99 - Outros Serviços de Terceiros Pessoa Jurídica</v>
          </cell>
          <cell r="F65">
            <v>60701190000104</v>
          </cell>
          <cell r="G65" t="str">
            <v>IOF - 19410-3</v>
          </cell>
          <cell r="H65" t="str">
            <v>S</v>
          </cell>
          <cell r="I65" t="str">
            <v>N</v>
          </cell>
          <cell r="K65" t="str">
            <v>01/07/2020</v>
          </cell>
          <cell r="M65" t="str">
            <v>2611606 - Recife - PE</v>
          </cell>
          <cell r="N65">
            <v>0.56999999999999995</v>
          </cell>
        </row>
        <row r="66">
          <cell r="C66" t="str">
            <v>UPAE ARRUDA</v>
          </cell>
          <cell r="E66" t="str">
            <v>5.99 - Outros Serviços de Terceiros Pessoa Jurídica</v>
          </cell>
          <cell r="F66">
            <v>60701190000104</v>
          </cell>
          <cell r="G66" t="str">
            <v>IRRF - 19410-3</v>
          </cell>
          <cell r="H66" t="str">
            <v>S</v>
          </cell>
          <cell r="I66" t="str">
            <v>N</v>
          </cell>
          <cell r="K66" t="str">
            <v>01/07/2020</v>
          </cell>
          <cell r="M66" t="str">
            <v>2611606 - Recife - PE</v>
          </cell>
          <cell r="N66">
            <v>1.21</v>
          </cell>
        </row>
        <row r="67">
          <cell r="C67" t="str">
            <v>UPAE ARRUDA</v>
          </cell>
          <cell r="E67" t="str">
            <v>5.16 - Serviços Médico-Hospitalares, Odotonlógia e Laboratoriais</v>
          </cell>
          <cell r="F67">
            <v>36010377000179</v>
          </cell>
          <cell r="G67" t="str">
            <v>PREVLAB MEDICINA DIAGNOSTICA LABORATORIAL LTDA</v>
          </cell>
          <cell r="H67" t="str">
            <v>S</v>
          </cell>
          <cell r="I67" t="str">
            <v>S</v>
          </cell>
          <cell r="J67" t="str">
            <v>49</v>
          </cell>
          <cell r="K67" t="str">
            <v>20/08/2020</v>
          </cell>
          <cell r="M67" t="str">
            <v>2611606 - Recife - PE</v>
          </cell>
          <cell r="N67">
            <v>12044.1</v>
          </cell>
        </row>
        <row r="68">
          <cell r="C68" t="str">
            <v>UPAE ARRUDA</v>
          </cell>
          <cell r="E68" t="str">
            <v>5.10 - Detetização/Tratamento de Resíduos e Afins</v>
          </cell>
          <cell r="F68">
            <v>11863530000180</v>
          </cell>
          <cell r="G68" t="str">
            <v>BRASCON GESTÃO AMBIENTAL LTDA</v>
          </cell>
          <cell r="H68" t="str">
            <v>S</v>
          </cell>
          <cell r="I68" t="str">
            <v>S</v>
          </cell>
          <cell r="J68" t="str">
            <v>46537</v>
          </cell>
          <cell r="K68" t="str">
            <v>04/08/2020</v>
          </cell>
          <cell r="M68" t="str">
            <v>2611309 - Pombos - PE</v>
          </cell>
          <cell r="N68">
            <v>297</v>
          </cell>
        </row>
        <row r="69">
          <cell r="C69" t="str">
            <v>UPAE ARRUDA</v>
          </cell>
          <cell r="E69" t="str">
            <v>5.17 - Manutenção de Software, Certificação Digital e Microfilmagem</v>
          </cell>
          <cell r="F69" t="str">
            <v>03613658000167</v>
          </cell>
          <cell r="G69" t="str">
            <v>SEQUENCE INFORMATICA LTDA EPP</v>
          </cell>
          <cell r="H69" t="str">
            <v>S</v>
          </cell>
          <cell r="I69" t="str">
            <v>S</v>
          </cell>
          <cell r="J69" t="str">
            <v>21419</v>
          </cell>
          <cell r="K69">
            <v>44014</v>
          </cell>
          <cell r="M69" t="str">
            <v>2611606 - Recife - PE</v>
          </cell>
          <cell r="N69">
            <v>320</v>
          </cell>
        </row>
        <row r="70">
          <cell r="C70" t="str">
            <v>UPAE ARRUDA</v>
          </cell>
          <cell r="E70" t="str">
            <v>5.17 - Manutenção de Software, Certificação Digital e Microfilmagem</v>
          </cell>
          <cell r="F70">
            <v>10224281000110</v>
          </cell>
          <cell r="G70" t="str">
            <v>QUALITEK TECNOLOGIA LTDA - EPP</v>
          </cell>
          <cell r="H70" t="str">
            <v>S</v>
          </cell>
          <cell r="I70" t="str">
            <v>S</v>
          </cell>
          <cell r="J70" t="str">
            <v>5606</v>
          </cell>
          <cell r="K70">
            <v>44046</v>
          </cell>
          <cell r="M70" t="str">
            <v>2408102 - Natal - RN</v>
          </cell>
          <cell r="N70">
            <v>500</v>
          </cell>
        </row>
        <row r="71">
          <cell r="C71" t="str">
            <v>UPAE ARRUDA</v>
          </cell>
          <cell r="E71" t="str">
            <v>5.17 - Manutenção de Software, Certificação Digital e Microfilmagem</v>
          </cell>
          <cell r="F71">
            <v>92306257000780</v>
          </cell>
          <cell r="G71" t="str">
            <v>MV INFORMATICA NORDESTE LTDA</v>
          </cell>
          <cell r="H71" t="str">
            <v>S</v>
          </cell>
          <cell r="I71" t="str">
            <v>S</v>
          </cell>
          <cell r="J71" t="str">
            <v>14505</v>
          </cell>
          <cell r="K71">
            <v>44050</v>
          </cell>
          <cell r="M71" t="str">
            <v>2611606 - Recife - PE</v>
          </cell>
          <cell r="N71">
            <v>8811.8799999999992</v>
          </cell>
        </row>
        <row r="72">
          <cell r="C72" t="str">
            <v>UPAE ARRUDA</v>
          </cell>
          <cell r="E72" t="str">
            <v>5.17 - Manutenção de Software, Certificação Digital e Microfilmagem</v>
          </cell>
          <cell r="F72" t="str">
            <v>07560756000134</v>
          </cell>
          <cell r="G72" t="str">
            <v>CARLOS ANDRE DE SOUZA INFORMATICA - ME</v>
          </cell>
          <cell r="H72" t="str">
            <v>S</v>
          </cell>
          <cell r="I72" t="str">
            <v>S</v>
          </cell>
          <cell r="J72" t="str">
            <v>252</v>
          </cell>
          <cell r="K72">
            <v>44027</v>
          </cell>
          <cell r="M72" t="str">
            <v>2602308 - Bonito - PE</v>
          </cell>
          <cell r="N72">
            <v>850</v>
          </cell>
        </row>
        <row r="73">
          <cell r="C73" t="str">
            <v>UPAE ARRUDA</v>
          </cell>
          <cell r="E73" t="str">
            <v>5.17 - Manutenção de Software, Certificação Digital e Microfilmagem</v>
          </cell>
          <cell r="F73">
            <v>16783034000130</v>
          </cell>
          <cell r="G73" t="str">
            <v>SINTESE LICENCIAMENTO DE PROGRAMAS</v>
          </cell>
          <cell r="H73" t="str">
            <v>S</v>
          </cell>
          <cell r="I73" t="str">
            <v>S</v>
          </cell>
          <cell r="J73" t="str">
            <v>10658</v>
          </cell>
          <cell r="K73">
            <v>44014</v>
          </cell>
          <cell r="M73" t="str">
            <v>2611606 - Recife - PE</v>
          </cell>
          <cell r="N73">
            <v>840</v>
          </cell>
        </row>
        <row r="74">
          <cell r="C74" t="str">
            <v>UPAE ARRUDA</v>
          </cell>
          <cell r="E74" t="str">
            <v>5.22 - Vigilância Ostensiva / Monitorada</v>
          </cell>
          <cell r="F74">
            <v>11516861000143</v>
          </cell>
          <cell r="G74" t="str">
            <v>AGUIA SERVIÇOS DE VIGILANCIA LTDA</v>
          </cell>
          <cell r="H74" t="str">
            <v>S</v>
          </cell>
          <cell r="I74" t="str">
            <v>S</v>
          </cell>
          <cell r="J74" t="str">
            <v>5105</v>
          </cell>
          <cell r="K74">
            <v>44046</v>
          </cell>
          <cell r="M74" t="str">
            <v>2611606 - Recife - PE</v>
          </cell>
          <cell r="N74">
            <v>39750.589999999997</v>
          </cell>
        </row>
        <row r="75">
          <cell r="C75" t="str">
            <v>UPAE ARRUDA</v>
          </cell>
          <cell r="E75" t="str">
            <v>5.10 - Detetização/Tratamento de Resíduos e Afins</v>
          </cell>
          <cell r="F75" t="str">
            <v>02457343000105</v>
          </cell>
          <cell r="G75" t="str">
            <v>KEYPPY DEDETIZAÇÕES LTDA</v>
          </cell>
          <cell r="H75" t="str">
            <v>S</v>
          </cell>
          <cell r="I75" t="str">
            <v>S</v>
          </cell>
          <cell r="J75" t="str">
            <v>25209</v>
          </cell>
          <cell r="K75">
            <v>44034</v>
          </cell>
          <cell r="M75" t="str">
            <v>2609600 - Olinda - PE</v>
          </cell>
          <cell r="N75">
            <v>280</v>
          </cell>
        </row>
        <row r="76">
          <cell r="C76" t="str">
            <v>UPAE ARRUDA</v>
          </cell>
          <cell r="E76" t="str">
            <v>4.7 - Apoio Administrativo, Técnico e Operacional</v>
          </cell>
          <cell r="G76" t="str">
            <v>MARIA DO CARMO BARBOSA DOS SANTOS</v>
          </cell>
          <cell r="H76" t="str">
            <v>S</v>
          </cell>
          <cell r="I76" t="str">
            <v>N</v>
          </cell>
          <cell r="K76">
            <v>44043</v>
          </cell>
          <cell r="M76" t="str">
            <v>2611606 - Recife - PE</v>
          </cell>
          <cell r="N76">
            <v>1732.32</v>
          </cell>
        </row>
        <row r="77">
          <cell r="C77" t="str">
            <v>UPAE ARRUDA</v>
          </cell>
          <cell r="E77" t="str">
            <v>5.5 - Reparo e Manutenção de Máquinas e Equipamentos</v>
          </cell>
          <cell r="F77" t="str">
            <v>03480539000183</v>
          </cell>
          <cell r="G77" t="str">
            <v>SL ENGENHARIA HOSPITALAR LTDA</v>
          </cell>
          <cell r="H77" t="str">
            <v>S</v>
          </cell>
          <cell r="I77" t="str">
            <v>S</v>
          </cell>
          <cell r="J77" t="str">
            <v>4923</v>
          </cell>
          <cell r="K77">
            <v>44048</v>
          </cell>
          <cell r="M77" t="str">
            <v>2607901 - Jaboatão dos Guararapes - PE</v>
          </cell>
          <cell r="N77">
            <v>5100</v>
          </cell>
        </row>
        <row r="78">
          <cell r="C78" t="str">
            <v>UPAE ARRUDA</v>
          </cell>
          <cell r="E78" t="str">
            <v>5.4 - Reparo e Manutenção de Bens Imóveis</v>
          </cell>
          <cell r="F78">
            <v>32248290000183</v>
          </cell>
          <cell r="G78" t="str">
            <v>LUCI CARLOS SILVA DE LIMA</v>
          </cell>
          <cell r="H78" t="str">
            <v>S</v>
          </cell>
          <cell r="I78" t="str">
            <v>S</v>
          </cell>
          <cell r="J78" t="str">
            <v>58</v>
          </cell>
          <cell r="K78">
            <v>43922</v>
          </cell>
          <cell r="M78" t="str">
            <v>2604106 - Caruaru - PE</v>
          </cell>
          <cell r="N78">
            <v>1650</v>
          </cell>
        </row>
        <row r="79">
          <cell r="C79" t="str">
            <v>UPAE ARRUDA</v>
          </cell>
          <cell r="E79" t="str">
            <v>5.4 - Reparo e Manutenção de Bens Imóveis</v>
          </cell>
          <cell r="F79">
            <v>32248290000183</v>
          </cell>
          <cell r="G79" t="str">
            <v>LUCI CARLOS SILVA DE LIMA</v>
          </cell>
          <cell r="H79" t="str">
            <v>S</v>
          </cell>
          <cell r="I79" t="str">
            <v>S</v>
          </cell>
          <cell r="J79" t="str">
            <v>68</v>
          </cell>
          <cell r="K79">
            <v>43970</v>
          </cell>
          <cell r="M79" t="str">
            <v>2604106 - Caruaru - PE</v>
          </cell>
          <cell r="N79">
            <v>1650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72"/>
  <sheetViews>
    <sheetView showGridLines="0" tabSelected="1" topLeftCell="C1" zoomScale="90" zoomScaleNormal="90" workbookViewId="0">
      <selection activeCell="D3" sqref="D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x14ac:dyDescent="0.2">
      <c r="D1" s="11" t="s">
        <v>13</v>
      </c>
    </row>
    <row r="2" spans="1:12" x14ac:dyDescent="0.2">
      <c r="D2" s="11" t="s">
        <v>14</v>
      </c>
    </row>
    <row r="3" spans="1:12" s="2" customFormat="1" ht="2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s="8" customFormat="1" ht="19.5" customHeight="1" x14ac:dyDescent="0.2">
      <c r="A4" s="3">
        <f>IFERROR(VLOOKUP(B4,'[1]DADOS (OCULTAR)'!$P$3:$R$56,3,0),"")</f>
        <v>10894988000567</v>
      </c>
      <c r="B4" s="4" t="str">
        <f>'[1]TCE - ANEXO IV - Preencher'!C10</f>
        <v>UPAE ARRUDA</v>
      </c>
      <c r="C4" s="4" t="str">
        <f>'[1]TCE - ANEXO IV - Preencher'!E10</f>
        <v>1.99 - Outras Despesas com Pessoal</v>
      </c>
      <c r="D4" s="3" t="str">
        <f>'[1]TCE - ANEXO IV - Preencher'!F10</f>
        <v>09759606000180</v>
      </c>
      <c r="E4" s="5" t="str">
        <f>'[1]TCE - ANEXO IV - Preencher'!G10</f>
        <v>SIND DAS EMPRESAS DE TRANSP DE PASSAG DO EST DE PE</v>
      </c>
      <c r="F4" s="5" t="str">
        <f>'[1]TCE - ANEXO IV - Preencher'!H10</f>
        <v>S</v>
      </c>
      <c r="G4" s="5" t="str">
        <f>'[1]TCE - ANEXO IV - Preencher'!I10</f>
        <v>N</v>
      </c>
      <c r="H4" s="5">
        <f>'[1]TCE - ANEXO IV - Preencher'!J10</f>
        <v>0</v>
      </c>
      <c r="I4" s="6">
        <f>IF('[1]TCE - ANEXO IV - Preencher'!K10="","",'[1]TCE - ANEXO IV - Preencher'!K10)</f>
        <v>44000</v>
      </c>
      <c r="J4" s="5">
        <f>'[1]TCE - ANEXO IV - Preencher'!L10</f>
        <v>0</v>
      </c>
      <c r="K4" s="5" t="str">
        <f>IF(F4="B",LEFT('[1]TCE - ANEXO IV - Preencher'!M10,2),IF(F4="S",LEFT('[1]TCE - ANEXO IV - Preencher'!M10,7),IF('[1]TCE - ANEXO IV - Preencher'!H10="","")))</f>
        <v>2611606</v>
      </c>
      <c r="L4" s="7">
        <f>'[1]TCE - ANEXO IV - Preencher'!N10</f>
        <v>8267.39</v>
      </c>
    </row>
    <row r="5" spans="1:12" s="8" customFormat="1" ht="19.5" customHeight="1" x14ac:dyDescent="0.2">
      <c r="A5" s="3">
        <f>IFERROR(VLOOKUP(B5,'[1]DADOS (OCULTAR)'!$P$3:$R$56,3,0),"")</f>
        <v>10894988000567</v>
      </c>
      <c r="B5" s="4" t="str">
        <f>'[1]TCE - ANEXO IV - Preencher'!C12</f>
        <v>UPAE ARRUDA</v>
      </c>
      <c r="C5" s="4" t="str">
        <f>'[1]TCE - ANEXO IV - Preencher'!E12</f>
        <v>3.12 - Material Hospitalar</v>
      </c>
      <c r="D5" s="3">
        <f>'[1]TCE - ANEXO IV - Preencher'!F12</f>
        <v>15227236000132</v>
      </c>
      <c r="E5" s="5" t="str">
        <f>'[1]TCE - ANEXO IV - Preencher'!G12</f>
        <v>ATOS MEDICA LTDA</v>
      </c>
      <c r="F5" s="5" t="str">
        <f>'[1]TCE - ANEXO IV - Preencher'!H12</f>
        <v>B</v>
      </c>
      <c r="G5" s="5" t="str">
        <f>'[1]TCE - ANEXO IV - Preencher'!I12</f>
        <v>S</v>
      </c>
      <c r="H5" s="5" t="str">
        <f>'[1]TCE - ANEXO IV - Preencher'!J12</f>
        <v>8017</v>
      </c>
      <c r="I5" s="6">
        <f>IF('[1]TCE - ANEXO IV - Preencher'!K12="","",'[1]TCE - ANEXO IV - Preencher'!K12)</f>
        <v>44034</v>
      </c>
      <c r="J5" s="5" t="str">
        <f>'[1]TCE - ANEXO IV - Preencher'!L12</f>
        <v>26200715227236000132550010000080171111180175</v>
      </c>
      <c r="K5" s="5" t="str">
        <f>IF(F5="B",LEFT('[1]TCE - ANEXO IV - Preencher'!M12,2),IF(F5="S",LEFT('[1]TCE - ANEXO IV - Preencher'!M12,7),IF('[1]TCE - ANEXO IV - Preencher'!H12="","")))</f>
        <v>26</v>
      </c>
      <c r="L5" s="7">
        <f>'[1]TCE - ANEXO IV - Preencher'!N12</f>
        <v>944</v>
      </c>
    </row>
    <row r="6" spans="1:12" s="8" customFormat="1" ht="19.5" customHeight="1" x14ac:dyDescent="0.2">
      <c r="A6" s="3">
        <f>IFERROR(VLOOKUP(B6,'[1]DADOS (OCULTAR)'!$P$3:$R$56,3,0),"")</f>
        <v>10894988000567</v>
      </c>
      <c r="B6" s="4" t="str">
        <f>'[1]TCE - ANEXO IV - Preencher'!C13</f>
        <v>UPAE ARRUDA</v>
      </c>
      <c r="C6" s="4" t="str">
        <f>'[1]TCE - ANEXO IV - Preencher'!E13</f>
        <v>3.12 - Material Hospitalar</v>
      </c>
      <c r="D6" s="3">
        <f>'[1]TCE - ANEXO IV - Preencher'!F13</f>
        <v>8674752000140</v>
      </c>
      <c r="E6" s="5" t="str">
        <f>'[1]TCE - ANEXO IV - Preencher'!G13</f>
        <v>CIRURGICA MONTEBELLO LTDA</v>
      </c>
      <c r="F6" s="5" t="str">
        <f>'[1]TCE - ANEXO IV - Preencher'!H13</f>
        <v>B</v>
      </c>
      <c r="G6" s="5" t="str">
        <f>'[1]TCE - ANEXO IV - Preencher'!I13</f>
        <v>S</v>
      </c>
      <c r="H6" s="5" t="str">
        <f>'[1]TCE - ANEXO IV - Preencher'!J13</f>
        <v>84445</v>
      </c>
      <c r="I6" s="6">
        <f>IF('[1]TCE - ANEXO IV - Preencher'!K13="","",'[1]TCE - ANEXO IV - Preencher'!K13)</f>
        <v>44032</v>
      </c>
      <c r="J6" s="5" t="str">
        <f>'[1]TCE - ANEXO IV - Preencher'!L13</f>
        <v>26200708674752000140550010000844451790973434</v>
      </c>
      <c r="K6" s="5" t="str">
        <f>IF(F6="B",LEFT('[1]TCE - ANEXO IV - Preencher'!M13,2),IF(F6="S",LEFT('[1]TCE - ANEXO IV - Preencher'!M13,7),IF('[1]TCE - ANEXO IV - Preencher'!H13="","")))</f>
        <v>26</v>
      </c>
      <c r="L6" s="7">
        <f>'[1]TCE - ANEXO IV - Preencher'!N13</f>
        <v>338.41</v>
      </c>
    </row>
    <row r="7" spans="1:12" s="8" customFormat="1" ht="19.5" customHeight="1" x14ac:dyDescent="0.2">
      <c r="A7" s="3">
        <f>IFERROR(VLOOKUP(B7,'[1]DADOS (OCULTAR)'!$P$3:$R$56,3,0),"")</f>
        <v>10894988000567</v>
      </c>
      <c r="B7" s="4" t="str">
        <f>'[1]TCE - ANEXO IV - Preencher'!C14</f>
        <v>UPAE ARRUDA</v>
      </c>
      <c r="C7" s="4" t="str">
        <f>'[1]TCE - ANEXO IV - Preencher'!E14</f>
        <v>3.12 - Material Hospitalar</v>
      </c>
      <c r="D7" s="3">
        <f>'[1]TCE - ANEXO IV - Preencher'!F14</f>
        <v>30518247000165</v>
      </c>
      <c r="E7" s="5" t="str">
        <f>'[1]TCE - ANEXO IV - Preencher'!G14</f>
        <v>EXCELMED DISTRIBUIDORA DE MATERIAIS MEDICOS E ODONT. EIRELI</v>
      </c>
      <c r="F7" s="5" t="str">
        <f>'[1]TCE - ANEXO IV - Preencher'!H14</f>
        <v>B</v>
      </c>
      <c r="G7" s="5" t="str">
        <f>'[1]TCE - ANEXO IV - Preencher'!I14</f>
        <v>S</v>
      </c>
      <c r="H7" s="5" t="str">
        <f>'[1]TCE - ANEXO IV - Preencher'!J14</f>
        <v>697</v>
      </c>
      <c r="I7" s="6">
        <f>IF('[1]TCE - ANEXO IV - Preencher'!K14="","",'[1]TCE - ANEXO IV - Preencher'!K14)</f>
        <v>44020</v>
      </c>
      <c r="J7" s="5" t="str">
        <f>'[1]TCE - ANEXO IV - Preencher'!L14</f>
        <v>26200730518247000165550010000006971769236501</v>
      </c>
      <c r="K7" s="5" t="str">
        <f>IF(F7="B",LEFT('[1]TCE - ANEXO IV - Preencher'!M14,2),IF(F7="S",LEFT('[1]TCE - ANEXO IV - Preencher'!M14,7),IF('[1]TCE - ANEXO IV - Preencher'!H14="","")))</f>
        <v>26</v>
      </c>
      <c r="L7" s="7">
        <f>'[1]TCE - ANEXO IV - Preencher'!N14</f>
        <v>440</v>
      </c>
    </row>
    <row r="8" spans="1:12" s="8" customFormat="1" ht="19.5" customHeight="1" x14ac:dyDescent="0.2">
      <c r="A8" s="3">
        <f>IFERROR(VLOOKUP(B8,'[1]DADOS (OCULTAR)'!$P$3:$R$56,3,0),"")</f>
        <v>10894988000567</v>
      </c>
      <c r="B8" s="4" t="str">
        <f>'[1]TCE - ANEXO IV - Preencher'!C15</f>
        <v>UPAE ARRUDA</v>
      </c>
      <c r="C8" s="4" t="str">
        <f>'[1]TCE - ANEXO IV - Preencher'!E15</f>
        <v>3.12 - Material Hospitalar</v>
      </c>
      <c r="D8" s="3">
        <f>'[1]TCE - ANEXO IV - Preencher'!F15</f>
        <v>30518247000165</v>
      </c>
      <c r="E8" s="5" t="str">
        <f>'[1]TCE - ANEXO IV - Preencher'!G15</f>
        <v>EXCELMED DISTRIBUIDORA DE MATERIAIS MEDICOS E ODONT. EIRELI</v>
      </c>
      <c r="F8" s="5" t="str">
        <f>'[1]TCE - ANEXO IV - Preencher'!H15</f>
        <v>B</v>
      </c>
      <c r="G8" s="5" t="str">
        <f>'[1]TCE - ANEXO IV - Preencher'!I15</f>
        <v>S</v>
      </c>
      <c r="H8" s="5" t="str">
        <f>'[1]TCE - ANEXO IV - Preencher'!J15</f>
        <v>728</v>
      </c>
      <c r="I8" s="6">
        <f>IF('[1]TCE - ANEXO IV - Preencher'!K15="","",'[1]TCE - ANEXO IV - Preencher'!K15)</f>
        <v>44034</v>
      </c>
      <c r="J8" s="5" t="str">
        <f>'[1]TCE - ANEXO IV - Preencher'!L15</f>
        <v>26200730518247000165550010000007281991959920</v>
      </c>
      <c r="K8" s="5" t="str">
        <f>IF(F8="B",LEFT('[1]TCE - ANEXO IV - Preencher'!M15,2),IF(F8="S",LEFT('[1]TCE - ANEXO IV - Preencher'!M15,7),IF('[1]TCE - ANEXO IV - Preencher'!H15="","")))</f>
        <v>26</v>
      </c>
      <c r="L8" s="7">
        <f>'[1]TCE - ANEXO IV - Preencher'!N15</f>
        <v>528</v>
      </c>
    </row>
    <row r="9" spans="1:12" s="8" customFormat="1" ht="19.5" customHeight="1" x14ac:dyDescent="0.2">
      <c r="A9" s="3">
        <f>IFERROR(VLOOKUP(B9,'[1]DADOS (OCULTAR)'!$P$3:$R$56,3,0),"")</f>
        <v>10894988000567</v>
      </c>
      <c r="B9" s="4" t="str">
        <f>'[1]TCE - ANEXO IV - Preencher'!C16</f>
        <v>UPAE ARRUDA</v>
      </c>
      <c r="C9" s="4" t="str">
        <f>'[1]TCE - ANEXO IV - Preencher'!E16</f>
        <v>3.12 - Material Hospitalar</v>
      </c>
      <c r="D9" s="3">
        <f>'[1]TCE - ANEXO IV - Preencher'!F16</f>
        <v>30518247000165</v>
      </c>
      <c r="E9" s="5" t="str">
        <f>'[1]TCE - ANEXO IV - Preencher'!G16</f>
        <v>EXCELMED DISTRIBUIDORA DE MATERIAIS MEDICOS E ODONT. EIRELI</v>
      </c>
      <c r="F9" s="5" t="str">
        <f>'[1]TCE - ANEXO IV - Preencher'!H16</f>
        <v>B</v>
      </c>
      <c r="G9" s="5" t="str">
        <f>'[1]TCE - ANEXO IV - Preencher'!I16</f>
        <v>S</v>
      </c>
      <c r="H9" s="5" t="str">
        <f>'[1]TCE - ANEXO IV - Preencher'!J16</f>
        <v>731</v>
      </c>
      <c r="I9" s="6">
        <f>IF('[1]TCE - ANEXO IV - Preencher'!K16="","",'[1]TCE - ANEXO IV - Preencher'!K16)</f>
        <v>44034</v>
      </c>
      <c r="J9" s="5" t="str">
        <f>'[1]TCE - ANEXO IV - Preencher'!L16</f>
        <v>26200730518247000165550010000007311816695086</v>
      </c>
      <c r="K9" s="5" t="str">
        <f>IF(F9="B",LEFT('[1]TCE - ANEXO IV - Preencher'!M16,2),IF(F9="S",LEFT('[1]TCE - ANEXO IV - Preencher'!M16,7),IF('[1]TCE - ANEXO IV - Preencher'!H16="","")))</f>
        <v>26</v>
      </c>
      <c r="L9" s="7">
        <f>'[1]TCE - ANEXO IV - Preencher'!N16</f>
        <v>1350</v>
      </c>
    </row>
    <row r="10" spans="1:12" s="8" customFormat="1" ht="19.5" customHeight="1" x14ac:dyDescent="0.2">
      <c r="A10" s="3">
        <f>IFERROR(VLOOKUP(B10,'[1]DADOS (OCULTAR)'!$P$3:$R$56,3,0),"")</f>
        <v>10894988000567</v>
      </c>
      <c r="B10" s="4" t="str">
        <f>'[1]TCE - ANEXO IV - Preencher'!C17</f>
        <v>UPAE ARRUDA</v>
      </c>
      <c r="C10" s="4" t="str">
        <f>'[1]TCE - ANEXO IV - Preencher'!E17</f>
        <v>3.12 - Material Hospitalar</v>
      </c>
      <c r="D10" s="3">
        <f>'[1]TCE - ANEXO IV - Preencher'!F17</f>
        <v>9607807000161</v>
      </c>
      <c r="E10" s="5" t="str">
        <f>'[1]TCE - ANEXO IV - Preencher'!G17</f>
        <v>INJEFARMA C E S DIST LTDA</v>
      </c>
      <c r="F10" s="5" t="str">
        <f>'[1]TCE - ANEXO IV - Preencher'!H17</f>
        <v>B</v>
      </c>
      <c r="G10" s="5" t="str">
        <f>'[1]TCE - ANEXO IV - Preencher'!I17</f>
        <v>S</v>
      </c>
      <c r="H10" s="5" t="str">
        <f>'[1]TCE - ANEXO IV - Preencher'!J17</f>
        <v>16244</v>
      </c>
      <c r="I10" s="6">
        <f>IF('[1]TCE - ANEXO IV - Preencher'!K17="","",'[1]TCE - ANEXO IV - Preencher'!K17)</f>
        <v>44034</v>
      </c>
      <c r="J10" s="5" t="str">
        <f>'[1]TCE - ANEXO IV - Preencher'!L17</f>
        <v>26200709607807000161550010000162441910090916</v>
      </c>
      <c r="K10" s="5" t="str">
        <f>IF(F10="B",LEFT('[1]TCE - ANEXO IV - Preencher'!M17,2),IF(F10="S",LEFT('[1]TCE - ANEXO IV - Preencher'!M17,7),IF('[1]TCE - ANEXO IV - Preencher'!H17="","")))</f>
        <v>26</v>
      </c>
      <c r="L10" s="7">
        <f>'[1]TCE - ANEXO IV - Preencher'!N17</f>
        <v>306</v>
      </c>
    </row>
    <row r="11" spans="1:12" s="8" customFormat="1" ht="19.5" customHeight="1" x14ac:dyDescent="0.2">
      <c r="A11" s="3">
        <f>IFERROR(VLOOKUP(B11,'[1]DADOS (OCULTAR)'!$P$3:$R$56,3,0),"")</f>
        <v>10894988000567</v>
      </c>
      <c r="B11" s="4" t="str">
        <f>'[1]TCE - ANEXO IV - Preencher'!C18</f>
        <v>UPAE ARRUDA</v>
      </c>
      <c r="C11" s="4" t="str">
        <f>'[1]TCE - ANEXO IV - Preencher'!E18</f>
        <v>3.12 - Material Hospitalar</v>
      </c>
      <c r="D11" s="3">
        <f>'[1]TCE - ANEXO IV - Preencher'!F18</f>
        <v>10779833000156</v>
      </c>
      <c r="E11" s="5" t="str">
        <f>'[1]TCE - ANEXO IV - Preencher'!G18</f>
        <v>MEDICAL MERCANTIL DE APARELHAGEM MÉDICA LTDA</v>
      </c>
      <c r="F11" s="5" t="str">
        <f>'[1]TCE - ANEXO IV - Preencher'!H18</f>
        <v>B</v>
      </c>
      <c r="G11" s="5" t="str">
        <f>'[1]TCE - ANEXO IV - Preencher'!I18</f>
        <v>S</v>
      </c>
      <c r="H11" s="5" t="str">
        <f>'[1]TCE - ANEXO IV - Preencher'!J18</f>
        <v>507750</v>
      </c>
      <c r="I11" s="6">
        <f>IF('[1]TCE - ANEXO IV - Preencher'!K18="","",'[1]TCE - ANEXO IV - Preencher'!K18)</f>
        <v>44034</v>
      </c>
      <c r="J11" s="5" t="str">
        <f>'[1]TCE - ANEXO IV - Preencher'!L18</f>
        <v>26200710779833000156550010005077501122636852</v>
      </c>
      <c r="K11" s="5" t="str">
        <f>IF(F11="B",LEFT('[1]TCE - ANEXO IV - Preencher'!M18,2),IF(F11="S",LEFT('[1]TCE - ANEXO IV - Preencher'!M18,7),IF('[1]TCE - ANEXO IV - Preencher'!H18="","")))</f>
        <v>26</v>
      </c>
      <c r="L11" s="7">
        <f>'[1]TCE - ANEXO IV - Preencher'!N18</f>
        <v>354.84</v>
      </c>
    </row>
    <row r="12" spans="1:12" s="8" customFormat="1" ht="19.5" customHeight="1" x14ac:dyDescent="0.2">
      <c r="A12" s="3">
        <f>IFERROR(VLOOKUP(B12,'[1]DADOS (OCULTAR)'!$P$3:$R$56,3,0),"")</f>
        <v>10894988000567</v>
      </c>
      <c r="B12" s="4" t="str">
        <f>'[1]TCE - ANEXO IV - Preencher'!C19</f>
        <v>UPAE ARRUDA</v>
      </c>
      <c r="C12" s="4" t="str">
        <f>'[1]TCE - ANEXO IV - Preencher'!E19</f>
        <v>3.12 - Material Hospitalar</v>
      </c>
      <c r="D12" s="3">
        <f>'[1]TCE - ANEXO IV - Preencher'!F19</f>
        <v>20690060000190</v>
      </c>
      <c r="E12" s="5" t="str">
        <f>'[1]TCE - ANEXO IV - Preencher'!G19</f>
        <v xml:space="preserve">POTENCIAL COMERCIO DE MEDICAMENTOS EIRELI </v>
      </c>
      <c r="F12" s="5" t="str">
        <f>'[1]TCE - ANEXO IV - Preencher'!H19</f>
        <v>B</v>
      </c>
      <c r="G12" s="5" t="str">
        <f>'[1]TCE - ANEXO IV - Preencher'!I19</f>
        <v>S</v>
      </c>
      <c r="H12" s="5" t="str">
        <f>'[1]TCE - ANEXO IV - Preencher'!J19</f>
        <v>26</v>
      </c>
      <c r="I12" s="6">
        <f>IF('[1]TCE - ANEXO IV - Preencher'!K19="","",'[1]TCE - ANEXO IV - Preencher'!K19)</f>
        <v>44040</v>
      </c>
      <c r="J12" s="5" t="str">
        <f>'[1]TCE - ANEXO IV - Preencher'!L19</f>
        <v>26200720690060000190550010000000261023624877</v>
      </c>
      <c r="K12" s="5" t="str">
        <f>IF(F12="B",LEFT('[1]TCE - ANEXO IV - Preencher'!M19,2),IF(F12="S",LEFT('[1]TCE - ANEXO IV - Preencher'!M19,7),IF('[1]TCE - ANEXO IV - Preencher'!H19="","")))</f>
        <v>26</v>
      </c>
      <c r="L12" s="7">
        <f>'[1]TCE - ANEXO IV - Preencher'!N19</f>
        <v>784</v>
      </c>
    </row>
    <row r="13" spans="1:12" s="8" customFormat="1" ht="19.5" customHeight="1" x14ac:dyDescent="0.2">
      <c r="A13" s="3">
        <f>IFERROR(VLOOKUP(B13,'[1]DADOS (OCULTAR)'!$P$3:$R$56,3,0),"")</f>
        <v>10894988000567</v>
      </c>
      <c r="B13" s="4" t="str">
        <f>'[1]TCE - ANEXO IV - Preencher'!C20</f>
        <v>UPAE ARRUDA</v>
      </c>
      <c r="C13" s="4" t="str">
        <f>'[1]TCE - ANEXO IV - Preencher'!E20</f>
        <v>3.12 - Material Hospitalar</v>
      </c>
      <c r="D13" s="3">
        <f>'[1]TCE - ANEXO IV - Preencher'!F20</f>
        <v>18162706000115</v>
      </c>
      <c r="E13" s="5" t="str">
        <f>'[1]TCE - ANEXO IV - Preencher'!G20</f>
        <v>QUIMY LIFE SOLUÇÕES EM HIGIENE E LIMPEZA LTDA ME</v>
      </c>
      <c r="F13" s="5" t="str">
        <f>'[1]TCE - ANEXO IV - Preencher'!H20</f>
        <v>B</v>
      </c>
      <c r="G13" s="5" t="str">
        <f>'[1]TCE - ANEXO IV - Preencher'!I20</f>
        <v>S</v>
      </c>
      <c r="H13" s="5" t="str">
        <f>'[1]TCE - ANEXO IV - Preencher'!J20</f>
        <v>12654</v>
      </c>
      <c r="I13" s="6">
        <f>IF('[1]TCE - ANEXO IV - Preencher'!K20="","",'[1]TCE - ANEXO IV - Preencher'!K20)</f>
        <v>44034</v>
      </c>
      <c r="J13" s="5" t="str">
        <f>'[1]TCE - ANEXO IV - Preencher'!L20</f>
        <v>26200718162706000115550010000126541110157448</v>
      </c>
      <c r="K13" s="5" t="str">
        <f>IF(F13="B",LEFT('[1]TCE - ANEXO IV - Preencher'!M20,2),IF(F13="S",LEFT('[1]TCE - ANEXO IV - Preencher'!M20,7),IF('[1]TCE - ANEXO IV - Preencher'!H20="","")))</f>
        <v>26</v>
      </c>
      <c r="L13" s="7">
        <f>'[1]TCE - ANEXO IV - Preencher'!N20</f>
        <v>1100</v>
      </c>
    </row>
    <row r="14" spans="1:12" s="8" customFormat="1" ht="19.5" customHeight="1" x14ac:dyDescent="0.2">
      <c r="A14" s="3">
        <f>IFERROR(VLOOKUP(B14,'[1]DADOS (OCULTAR)'!$P$3:$R$56,3,0),"")</f>
        <v>10894988000567</v>
      </c>
      <c r="B14" s="4" t="str">
        <f>'[1]TCE - ANEXO IV - Preencher'!C21</f>
        <v>UPAE ARRUDA</v>
      </c>
      <c r="C14" s="4" t="str">
        <f>'[1]TCE - ANEXO IV - Preencher'!E21</f>
        <v>3.12 - Material Hospitalar</v>
      </c>
      <c r="D14" s="3">
        <f>'[1]TCE - ANEXO IV - Preencher'!F21</f>
        <v>8675394000190</v>
      </c>
      <c r="E14" s="5" t="str">
        <f>'[1]TCE - ANEXO IV - Preencher'!G21</f>
        <v>SAFE SUPORTE A VIDA E COMERCIO INTERNACIONAL LTDA</v>
      </c>
      <c r="F14" s="5" t="str">
        <f>'[1]TCE - ANEXO IV - Preencher'!H21</f>
        <v>B</v>
      </c>
      <c r="G14" s="5" t="str">
        <f>'[1]TCE - ANEXO IV - Preencher'!I21</f>
        <v>S</v>
      </c>
      <c r="H14" s="5" t="str">
        <f>'[1]TCE - ANEXO IV - Preencher'!J21</f>
        <v>29675</v>
      </c>
      <c r="I14" s="6">
        <f>IF('[1]TCE - ANEXO IV - Preencher'!K21="","",'[1]TCE - ANEXO IV - Preencher'!K21)</f>
        <v>44040</v>
      </c>
      <c r="J14" s="5" t="str">
        <f>'[1]TCE - ANEXO IV - Preencher'!L21</f>
        <v>26200708675394000190550010000296751270392624</v>
      </c>
      <c r="K14" s="5" t="str">
        <f>IF(F14="B",LEFT('[1]TCE - ANEXO IV - Preencher'!M21,2),IF(F14="S",LEFT('[1]TCE - ANEXO IV - Preencher'!M21,7),IF('[1]TCE - ANEXO IV - Preencher'!H21="","")))</f>
        <v>26</v>
      </c>
      <c r="L14" s="7">
        <f>'[1]TCE - ANEXO IV - Preencher'!N21</f>
        <v>520</v>
      </c>
    </row>
    <row r="15" spans="1:12" s="8" customFormat="1" ht="19.5" customHeight="1" x14ac:dyDescent="0.2">
      <c r="A15" s="3">
        <f>IFERROR(VLOOKUP(B15,'[1]DADOS (OCULTAR)'!$P$3:$R$56,3,0),"")</f>
        <v>10894988000567</v>
      </c>
      <c r="B15" s="4" t="str">
        <f>'[1]TCE - ANEXO IV - Preencher'!C22</f>
        <v>UPAE ARRUDA</v>
      </c>
      <c r="C15" s="4" t="str">
        <f>'[1]TCE - ANEXO IV - Preencher'!E22</f>
        <v>3.12 - Material Hospitalar</v>
      </c>
      <c r="D15" s="3">
        <f>'[1]TCE - ANEXO IV - Preencher'!F22</f>
        <v>1884446000199</v>
      </c>
      <c r="E15" s="5" t="str">
        <f>'[1]TCE - ANEXO IV - Preencher'!G22</f>
        <v>TECNOVIDA COMERCIAL LTDA</v>
      </c>
      <c r="F15" s="5" t="str">
        <f>'[1]TCE - ANEXO IV - Preencher'!H22</f>
        <v>B</v>
      </c>
      <c r="G15" s="5" t="str">
        <f>'[1]TCE - ANEXO IV - Preencher'!I22</f>
        <v>S</v>
      </c>
      <c r="H15" s="5" t="str">
        <f>'[1]TCE - ANEXO IV - Preencher'!J22</f>
        <v>122290</v>
      </c>
      <c r="I15" s="6">
        <f>IF('[1]TCE - ANEXO IV - Preencher'!K22="","",'[1]TCE - ANEXO IV - Preencher'!K22)</f>
        <v>44040</v>
      </c>
      <c r="J15" s="5" t="str">
        <f>'[1]TCE - ANEXO IV - Preencher'!L22</f>
        <v>26200701884446000199550010001222901093111629</v>
      </c>
      <c r="K15" s="5" t="str">
        <f>IF(F15="B",LEFT('[1]TCE - ANEXO IV - Preencher'!M22,2),IF(F15="S",LEFT('[1]TCE - ANEXO IV - Preencher'!M22,7),IF('[1]TCE - ANEXO IV - Preencher'!H22="","")))</f>
        <v>26</v>
      </c>
      <c r="L15" s="7">
        <f>'[1]TCE - ANEXO IV - Preencher'!N22</f>
        <v>1730.4</v>
      </c>
    </row>
    <row r="16" spans="1:12" s="8" customFormat="1" ht="19.5" customHeight="1" x14ac:dyDescent="0.2">
      <c r="A16" s="3">
        <f>IFERROR(VLOOKUP(B16,'[1]DADOS (OCULTAR)'!$P$3:$R$56,3,0),"")</f>
        <v>10894988000567</v>
      </c>
      <c r="B16" s="4" t="str">
        <f>'[1]TCE - ANEXO IV - Preencher'!C23</f>
        <v>UPAE ARRUDA</v>
      </c>
      <c r="C16" s="4" t="str">
        <f>'[1]TCE - ANEXO IV - Preencher'!E23</f>
        <v>3.12 - Material Hospitalar</v>
      </c>
      <c r="D16" s="3">
        <f>'[1]TCE - ANEXO IV - Preencher'!F23</f>
        <v>13120044000105</v>
      </c>
      <c r="E16" s="5" t="str">
        <f>'[1]TCE - ANEXO IV - Preencher'!G23</f>
        <v>WANDERLEY E REGIS COM E PROD MEDICOS HOSPITALAR</v>
      </c>
      <c r="F16" s="5" t="str">
        <f>'[1]TCE - ANEXO IV - Preencher'!H23</f>
        <v>B</v>
      </c>
      <c r="G16" s="5" t="str">
        <f>'[1]TCE - ANEXO IV - Preencher'!I23</f>
        <v>S</v>
      </c>
      <c r="H16" s="5" t="str">
        <f>'[1]TCE - ANEXO IV - Preencher'!J23</f>
        <v>6507</v>
      </c>
      <c r="I16" s="6">
        <f>IF('[1]TCE - ANEXO IV - Preencher'!K23="","",'[1]TCE - ANEXO IV - Preencher'!K23)</f>
        <v>44034</v>
      </c>
      <c r="J16" s="5" t="str">
        <f>'[1]TCE - ANEXO IV - Preencher'!L23</f>
        <v>26200713120044000105550010000065071739320975</v>
      </c>
      <c r="K16" s="5" t="str">
        <f>IF(F16="B",LEFT('[1]TCE - ANEXO IV - Preencher'!M23,2),IF(F16="S",LEFT('[1]TCE - ANEXO IV - Preencher'!M23,7),IF('[1]TCE - ANEXO IV - Preencher'!H23="","")))</f>
        <v>26</v>
      </c>
      <c r="L16" s="7">
        <f>'[1]TCE - ANEXO IV - Preencher'!N23</f>
        <v>6892.2</v>
      </c>
    </row>
    <row r="17" spans="1:12" s="8" customFormat="1" ht="19.5" customHeight="1" x14ac:dyDescent="0.2">
      <c r="A17" s="3">
        <f>IFERROR(VLOOKUP(B17,'[1]DADOS (OCULTAR)'!$P$3:$R$56,3,0),"")</f>
        <v>10894988000567</v>
      </c>
      <c r="B17" s="4" t="str">
        <f>'[1]TCE - ANEXO IV - Preencher'!C24</f>
        <v>UPAE ARRUDA</v>
      </c>
      <c r="C17" s="4" t="str">
        <f>'[1]TCE - ANEXO IV - Preencher'!E24</f>
        <v>3.99 - Outras despesas com Material de Consumo</v>
      </c>
      <c r="D17" s="3">
        <f>'[1]TCE - ANEXO IV - Preencher'!F24</f>
        <v>10779833000156</v>
      </c>
      <c r="E17" s="5" t="str">
        <f>'[1]TCE - ANEXO IV - Preencher'!G24</f>
        <v>MEDICAL MERCANTIL DE APARELHAGEM MÉDICA LTDA</v>
      </c>
      <c r="F17" s="5" t="str">
        <f>'[1]TCE - ANEXO IV - Preencher'!H24</f>
        <v>B</v>
      </c>
      <c r="G17" s="5" t="str">
        <f>'[1]TCE - ANEXO IV - Preencher'!I24</f>
        <v>S</v>
      </c>
      <c r="H17" s="5" t="str">
        <f>'[1]TCE - ANEXO IV - Preencher'!J24</f>
        <v>507977</v>
      </c>
      <c r="I17" s="6">
        <f>IF('[1]TCE - ANEXO IV - Preencher'!K24="","",'[1]TCE - ANEXO IV - Preencher'!K24)</f>
        <v>44037</v>
      </c>
      <c r="J17" s="5" t="str">
        <f>'[1]TCE - ANEXO IV - Preencher'!L24</f>
        <v>26200710779833000156550010005079771113615869</v>
      </c>
      <c r="K17" s="5" t="str">
        <f>IF(F17="B",LEFT('[1]TCE - ANEXO IV - Preencher'!M24,2),IF(F17="S",LEFT('[1]TCE - ANEXO IV - Preencher'!M24,7),IF('[1]TCE - ANEXO IV - Preencher'!H24="","")))</f>
        <v>26</v>
      </c>
      <c r="L17" s="7">
        <f>'[1]TCE - ANEXO IV - Preencher'!N24</f>
        <v>129</v>
      </c>
    </row>
    <row r="18" spans="1:12" s="8" customFormat="1" ht="19.5" customHeight="1" x14ac:dyDescent="0.2">
      <c r="A18" s="3">
        <f>IFERROR(VLOOKUP(B18,'[1]DADOS (OCULTAR)'!$P$3:$R$56,3,0),"")</f>
        <v>10894988000567</v>
      </c>
      <c r="B18" s="4" t="str">
        <f>'[1]TCE - ANEXO IV - Preencher'!C25</f>
        <v>UPAE ARRUDA</v>
      </c>
      <c r="C18" s="4" t="str">
        <f>'[1]TCE - ANEXO IV - Preencher'!E25</f>
        <v>3.99 - Outras despesas com Material de Consumo</v>
      </c>
      <c r="D18" s="3">
        <f>'[1]TCE - ANEXO IV - Preencher'!F25</f>
        <v>13120044000105</v>
      </c>
      <c r="E18" s="5" t="str">
        <f>'[1]TCE - ANEXO IV - Preencher'!G25</f>
        <v>WANDERLEY E REGIS COM E PROD MEDICOS HOSPITALAR</v>
      </c>
      <c r="F18" s="5" t="str">
        <f>'[1]TCE - ANEXO IV - Preencher'!H25</f>
        <v>B</v>
      </c>
      <c r="G18" s="5" t="str">
        <f>'[1]TCE - ANEXO IV - Preencher'!I25</f>
        <v>S</v>
      </c>
      <c r="H18" s="5" t="str">
        <f>'[1]TCE - ANEXO IV - Preencher'!J25</f>
        <v>6535</v>
      </c>
      <c r="I18" s="6">
        <f>IF('[1]TCE - ANEXO IV - Preencher'!K25="","",'[1]TCE - ANEXO IV - Preencher'!K25)</f>
        <v>44042</v>
      </c>
      <c r="J18" s="5" t="str">
        <f>'[1]TCE - ANEXO IV - Preencher'!L25</f>
        <v>26200713120044000105550010000065351045776618</v>
      </c>
      <c r="K18" s="5" t="str">
        <f>IF(F18="B",LEFT('[1]TCE - ANEXO IV - Preencher'!M25,2),IF(F18="S",LEFT('[1]TCE - ANEXO IV - Preencher'!M25,7),IF('[1]TCE - ANEXO IV - Preencher'!H25="","")))</f>
        <v>26</v>
      </c>
      <c r="L18" s="7">
        <f>'[1]TCE - ANEXO IV - Preencher'!N25</f>
        <v>837</v>
      </c>
    </row>
    <row r="19" spans="1:12" s="8" customFormat="1" ht="19.5" customHeight="1" x14ac:dyDescent="0.2">
      <c r="A19" s="3">
        <f>IFERROR(VLOOKUP(B19,'[1]DADOS (OCULTAR)'!$P$3:$R$56,3,0),"")</f>
        <v>10894988000567</v>
      </c>
      <c r="B19" s="4" t="str">
        <f>'[1]TCE - ANEXO IV - Preencher'!C26</f>
        <v>UPAE ARRUDA</v>
      </c>
      <c r="C19" s="4" t="str">
        <f>'[1]TCE - ANEXO IV - Preencher'!E26</f>
        <v>3.7 - Material de Limpeza e Produtos de Hgienização</v>
      </c>
      <c r="D19" s="3">
        <f>'[1]TCE - ANEXO IV - Preencher'!F26</f>
        <v>36641164000145</v>
      </c>
      <c r="E19" s="5" t="str">
        <f>'[1]TCE - ANEXO IV - Preencher'!G26</f>
        <v>GILDO SOUZA CAVALCANTI JUNIOR</v>
      </c>
      <c r="F19" s="5" t="str">
        <f>'[1]TCE - ANEXO IV - Preencher'!H26</f>
        <v>B</v>
      </c>
      <c r="G19" s="5" t="str">
        <f>'[1]TCE - ANEXO IV - Preencher'!I26</f>
        <v>S</v>
      </c>
      <c r="H19" s="5" t="str">
        <f>'[1]TCE - ANEXO IV - Preencher'!J26</f>
        <v>78</v>
      </c>
      <c r="I19" s="6">
        <f>IF('[1]TCE - ANEXO IV - Preencher'!K26="","",'[1]TCE - ANEXO IV - Preencher'!K26)</f>
        <v>44019</v>
      </c>
      <c r="J19" s="5" t="str">
        <f>'[1]TCE - ANEXO IV - Preencher'!L26</f>
        <v>26200736641164000145550010000000781128462176</v>
      </c>
      <c r="K19" s="5" t="str">
        <f>IF(F19="B",LEFT('[1]TCE - ANEXO IV - Preencher'!M26,2),IF(F19="S",LEFT('[1]TCE - ANEXO IV - Preencher'!M26,7),IF('[1]TCE - ANEXO IV - Preencher'!H26="","")))</f>
        <v>26</v>
      </c>
      <c r="L19" s="7">
        <f>'[1]TCE - ANEXO IV - Preencher'!N26</f>
        <v>327</v>
      </c>
    </row>
    <row r="20" spans="1:12" s="8" customFormat="1" ht="19.5" customHeight="1" x14ac:dyDescent="0.2">
      <c r="A20" s="3">
        <f>IFERROR(VLOOKUP(B20,'[1]DADOS (OCULTAR)'!$P$3:$R$56,3,0),"")</f>
        <v>10894988000567</v>
      </c>
      <c r="B20" s="4" t="str">
        <f>'[1]TCE - ANEXO IV - Preencher'!C27</f>
        <v>UPAE ARRUDA</v>
      </c>
      <c r="C20" s="4" t="str">
        <f>'[1]TCE - ANEXO IV - Preencher'!E27</f>
        <v>3.7 - Material de Limpeza e Produtos de Hgienização</v>
      </c>
      <c r="D20" s="3">
        <f>'[1]TCE - ANEXO IV - Preencher'!F27</f>
        <v>36641164000145</v>
      </c>
      <c r="E20" s="5" t="str">
        <f>'[1]TCE - ANEXO IV - Preencher'!G27</f>
        <v>GILDO SOUZA CAVALCANTI JUNIOR</v>
      </c>
      <c r="F20" s="5" t="str">
        <f>'[1]TCE - ANEXO IV - Preencher'!H27</f>
        <v>B</v>
      </c>
      <c r="G20" s="5" t="str">
        <f>'[1]TCE - ANEXO IV - Preencher'!I27</f>
        <v>S</v>
      </c>
      <c r="H20" s="5" t="str">
        <f>'[1]TCE - ANEXO IV - Preencher'!J27</f>
        <v>91</v>
      </c>
      <c r="I20" s="6">
        <f>IF('[1]TCE - ANEXO IV - Preencher'!K27="","",'[1]TCE - ANEXO IV - Preencher'!K27)</f>
        <v>44035</v>
      </c>
      <c r="J20" s="5" t="str">
        <f>'[1]TCE - ANEXO IV - Preencher'!L27</f>
        <v>26200736641164000145550010000000911917671239</v>
      </c>
      <c r="K20" s="5" t="str">
        <f>IF(F20="B",LEFT('[1]TCE - ANEXO IV - Preencher'!M27,2),IF(F20="S",LEFT('[1]TCE - ANEXO IV - Preencher'!M27,7),IF('[1]TCE - ANEXO IV - Preencher'!H27="","")))</f>
        <v>26</v>
      </c>
      <c r="L20" s="7">
        <f>'[1]TCE - ANEXO IV - Preencher'!N27</f>
        <v>272</v>
      </c>
    </row>
    <row r="21" spans="1:12" s="8" customFormat="1" ht="19.5" customHeight="1" x14ac:dyDescent="0.2">
      <c r="A21" s="3">
        <f>IFERROR(VLOOKUP(B21,'[1]DADOS (OCULTAR)'!$P$3:$R$56,3,0),"")</f>
        <v>10894988000567</v>
      </c>
      <c r="B21" s="4" t="str">
        <f>'[1]TCE - ANEXO IV - Preencher'!C28</f>
        <v>UPAE ARRUDA</v>
      </c>
      <c r="C21" s="4" t="str">
        <f>'[1]TCE - ANEXO IV - Preencher'!E28</f>
        <v>3.7 - Material de Limpeza e Produtos de Hgienização</v>
      </c>
      <c r="D21" s="3">
        <f>'[1]TCE - ANEXO IV - Preencher'!F28</f>
        <v>36641164000145</v>
      </c>
      <c r="E21" s="5" t="str">
        <f>'[1]TCE - ANEXO IV - Preencher'!G28</f>
        <v>GILDO SOUZA CAVALCANTI JUNIOR</v>
      </c>
      <c r="F21" s="5" t="str">
        <f>'[1]TCE - ANEXO IV - Preencher'!H28</f>
        <v>B</v>
      </c>
      <c r="G21" s="5" t="str">
        <f>'[1]TCE - ANEXO IV - Preencher'!I28</f>
        <v>S</v>
      </c>
      <c r="H21" s="5" t="str">
        <f>'[1]TCE - ANEXO IV - Preencher'!J28</f>
        <v>95</v>
      </c>
      <c r="I21" s="6">
        <f>IF('[1]TCE - ANEXO IV - Preencher'!K28="","",'[1]TCE - ANEXO IV - Preencher'!K28)</f>
        <v>44035</v>
      </c>
      <c r="J21" s="5" t="str">
        <f>'[1]TCE - ANEXO IV - Preencher'!L28</f>
        <v>26200736641164000145550010000000951542370044</v>
      </c>
      <c r="K21" s="5" t="str">
        <f>IF(F21="B",LEFT('[1]TCE - ANEXO IV - Preencher'!M28,2),IF(F21="S",LEFT('[1]TCE - ANEXO IV - Preencher'!M28,7),IF('[1]TCE - ANEXO IV - Preencher'!H28="","")))</f>
        <v>26</v>
      </c>
      <c r="L21" s="7">
        <f>'[1]TCE - ANEXO IV - Preencher'!N28</f>
        <v>140.19</v>
      </c>
    </row>
    <row r="22" spans="1:12" s="8" customFormat="1" ht="19.5" customHeight="1" x14ac:dyDescent="0.2">
      <c r="A22" s="3">
        <f>IFERROR(VLOOKUP(B22,'[1]DADOS (OCULTAR)'!$P$3:$R$56,3,0),"")</f>
        <v>10894988000567</v>
      </c>
      <c r="B22" s="4" t="str">
        <f>'[1]TCE - ANEXO IV - Preencher'!C29</f>
        <v>UPAE ARRUDA</v>
      </c>
      <c r="C22" s="4" t="str">
        <f>'[1]TCE - ANEXO IV - Preencher'!E29</f>
        <v>3.7 - Material de Limpeza e Produtos de Hgienização</v>
      </c>
      <c r="D22" s="3">
        <f>'[1]TCE - ANEXO IV - Preencher'!F29</f>
        <v>8848709000153</v>
      </c>
      <c r="E22" s="5" t="str">
        <f>'[1]TCE - ANEXO IV - Preencher'!G29</f>
        <v>MAX LIMPEZA LTDA EPP</v>
      </c>
      <c r="F22" s="5" t="str">
        <f>'[1]TCE - ANEXO IV - Preencher'!H29</f>
        <v>B</v>
      </c>
      <c r="G22" s="5" t="str">
        <f>'[1]TCE - ANEXO IV - Preencher'!I29</f>
        <v>S</v>
      </c>
      <c r="H22" s="5" t="str">
        <f>'[1]TCE - ANEXO IV - Preencher'!J29</f>
        <v>12521</v>
      </c>
      <c r="I22" s="6">
        <f>IF('[1]TCE - ANEXO IV - Preencher'!K29="","",'[1]TCE - ANEXO IV - Preencher'!K29)</f>
        <v>44019</v>
      </c>
      <c r="J22" s="5" t="str">
        <f>'[1]TCE - ANEXO IV - Preencher'!L29</f>
        <v>26200708848709000153550010000125211000125221</v>
      </c>
      <c r="K22" s="5" t="str">
        <f>IF(F22="B",LEFT('[1]TCE - ANEXO IV - Preencher'!M29,2),IF(F22="S",LEFT('[1]TCE - ANEXO IV - Preencher'!M29,7),IF('[1]TCE - ANEXO IV - Preencher'!H29="","")))</f>
        <v>26</v>
      </c>
      <c r="L22" s="7">
        <f>'[1]TCE - ANEXO IV - Preencher'!N29</f>
        <v>1914</v>
      </c>
    </row>
    <row r="23" spans="1:12" s="8" customFormat="1" ht="19.5" customHeight="1" x14ac:dyDescent="0.2">
      <c r="A23" s="3">
        <f>IFERROR(VLOOKUP(B23,'[1]DADOS (OCULTAR)'!$P$3:$R$56,3,0),"")</f>
        <v>10894988000567</v>
      </c>
      <c r="B23" s="4" t="str">
        <f>'[1]TCE - ANEXO IV - Preencher'!C30</f>
        <v>UPAE ARRUDA</v>
      </c>
      <c r="C23" s="4" t="str">
        <f>'[1]TCE - ANEXO IV - Preencher'!E30</f>
        <v>3.7 - Material de Limpeza e Produtos de Hgienização</v>
      </c>
      <c r="D23" s="3">
        <f>'[1]TCE - ANEXO IV - Preencher'!F30</f>
        <v>8848709000153</v>
      </c>
      <c r="E23" s="5" t="str">
        <f>'[1]TCE - ANEXO IV - Preencher'!G30</f>
        <v>MAX LIMPEZA LTDA EPP</v>
      </c>
      <c r="F23" s="5" t="str">
        <f>'[1]TCE - ANEXO IV - Preencher'!H30</f>
        <v>B</v>
      </c>
      <c r="G23" s="5" t="str">
        <f>'[1]TCE - ANEXO IV - Preencher'!I30</f>
        <v>S</v>
      </c>
      <c r="H23" s="5" t="str">
        <f>'[1]TCE - ANEXO IV - Preencher'!J30</f>
        <v>12616</v>
      </c>
      <c r="I23" s="6">
        <f>IF('[1]TCE - ANEXO IV - Preencher'!K30="","",'[1]TCE - ANEXO IV - Preencher'!K30)</f>
        <v>44036</v>
      </c>
      <c r="J23" s="5" t="str">
        <f>'[1]TCE - ANEXO IV - Preencher'!L30</f>
        <v>26200708848709000153550010000126161000126177</v>
      </c>
      <c r="K23" s="5" t="str">
        <f>IF(F23="B",LEFT('[1]TCE - ANEXO IV - Preencher'!M30,2),IF(F23="S",LEFT('[1]TCE - ANEXO IV - Preencher'!M30,7),IF('[1]TCE - ANEXO IV - Preencher'!H30="","")))</f>
        <v>26</v>
      </c>
      <c r="L23" s="7">
        <f>'[1]TCE - ANEXO IV - Preencher'!N30</f>
        <v>1102</v>
      </c>
    </row>
    <row r="24" spans="1:12" s="8" customFormat="1" ht="19.5" customHeight="1" x14ac:dyDescent="0.2">
      <c r="A24" s="3">
        <f>IFERROR(VLOOKUP(B24,'[1]DADOS (OCULTAR)'!$P$3:$R$56,3,0),"")</f>
        <v>10894988000567</v>
      </c>
      <c r="B24" s="4" t="str">
        <f>'[1]TCE - ANEXO IV - Preencher'!C31</f>
        <v>UPAE ARRUDA</v>
      </c>
      <c r="C24" s="4" t="str">
        <f>'[1]TCE - ANEXO IV - Preencher'!E31</f>
        <v>3.7 - Material de Limpeza e Produtos de Hgienização</v>
      </c>
      <c r="D24" s="3">
        <f>'[1]TCE - ANEXO IV - Preencher'!F31</f>
        <v>31329180000183</v>
      </c>
      <c r="E24" s="5" t="str">
        <f>'[1]TCE - ANEXO IV - Preencher'!G31</f>
        <v>MAXXISUPRI COMERCIO DE SANEANTES EIRELI</v>
      </c>
      <c r="F24" s="5" t="str">
        <f>'[1]TCE - ANEXO IV - Preencher'!H31</f>
        <v>B</v>
      </c>
      <c r="G24" s="5" t="str">
        <f>'[1]TCE - ANEXO IV - Preencher'!I31</f>
        <v>S</v>
      </c>
      <c r="H24" s="5" t="str">
        <f>'[1]TCE - ANEXO IV - Preencher'!J31</f>
        <v>5645</v>
      </c>
      <c r="I24" s="6">
        <f>IF('[1]TCE - ANEXO IV - Preencher'!K31="","",'[1]TCE - ANEXO IV - Preencher'!K31)</f>
        <v>44036</v>
      </c>
      <c r="J24" s="5" t="str">
        <f>'[1]TCE - ANEXO IV - Preencher'!L31</f>
        <v>26200731329180000183550070000056451910580462</v>
      </c>
      <c r="K24" s="5" t="str">
        <f>IF(F24="B",LEFT('[1]TCE - ANEXO IV - Preencher'!M31,2),IF(F24="S",LEFT('[1]TCE - ANEXO IV - Preencher'!M31,7),IF('[1]TCE - ANEXO IV - Preencher'!H31="","")))</f>
        <v>26</v>
      </c>
      <c r="L24" s="7">
        <f>'[1]TCE - ANEXO IV - Preencher'!N31</f>
        <v>375.56</v>
      </c>
    </row>
    <row r="25" spans="1:12" s="8" customFormat="1" ht="19.5" customHeight="1" x14ac:dyDescent="0.2">
      <c r="A25" s="3">
        <f>IFERROR(VLOOKUP(B25,'[1]DADOS (OCULTAR)'!$P$3:$R$56,3,0),"")</f>
        <v>10894988000567</v>
      </c>
      <c r="B25" s="4" t="str">
        <f>'[1]TCE - ANEXO IV - Preencher'!C32</f>
        <v>UPAE ARRUDA</v>
      </c>
      <c r="C25" s="4" t="str">
        <f>'[1]TCE - ANEXO IV - Preencher'!E32</f>
        <v>3.7 - Material de Limpeza e Produtos de Hgienização</v>
      </c>
      <c r="D25" s="3">
        <f>'[1]TCE - ANEXO IV - Preencher'!F32</f>
        <v>19415949000342</v>
      </c>
      <c r="E25" s="5" t="str">
        <f>'[1]TCE - ANEXO IV - Preencher'!G32</f>
        <v>PAPERCLEAN DISTRIBUIDORA LTDA</v>
      </c>
      <c r="F25" s="5" t="str">
        <f>'[1]TCE - ANEXO IV - Preencher'!H32</f>
        <v>B</v>
      </c>
      <c r="G25" s="5" t="str">
        <f>'[1]TCE - ANEXO IV - Preencher'!I32</f>
        <v>S</v>
      </c>
      <c r="H25" s="5" t="str">
        <f>'[1]TCE - ANEXO IV - Preencher'!J32</f>
        <v>1110</v>
      </c>
      <c r="I25" s="6">
        <f>IF('[1]TCE - ANEXO IV - Preencher'!K32="","",'[1]TCE - ANEXO IV - Preencher'!K32)</f>
        <v>44040</v>
      </c>
      <c r="J25" s="5" t="str">
        <f>'[1]TCE - ANEXO IV - Preencher'!L32</f>
        <v>26200719415949000342550010000011101221146225</v>
      </c>
      <c r="K25" s="5" t="str">
        <f>IF(F25="B",LEFT('[1]TCE - ANEXO IV - Preencher'!M32,2),IF(F25="S",LEFT('[1]TCE - ANEXO IV - Preencher'!M32,7),IF('[1]TCE - ANEXO IV - Preencher'!H32="","")))</f>
        <v>26</v>
      </c>
      <c r="L25" s="7">
        <f>'[1]TCE - ANEXO IV - Preencher'!N32</f>
        <v>1045.7</v>
      </c>
    </row>
    <row r="26" spans="1:12" s="8" customFormat="1" ht="19.5" customHeight="1" x14ac:dyDescent="0.2">
      <c r="A26" s="3">
        <f>IFERROR(VLOOKUP(B26,'[1]DADOS (OCULTAR)'!$P$3:$R$56,3,0),"")</f>
        <v>10894988000567</v>
      </c>
      <c r="B26" s="4" t="str">
        <f>'[1]TCE - ANEXO IV - Preencher'!C33</f>
        <v>UPAE ARRUDA</v>
      </c>
      <c r="C26" s="4" t="str">
        <f>'[1]TCE - ANEXO IV - Preencher'!E33</f>
        <v>3.7 - Material de Limpeza e Produtos de Hgienização</v>
      </c>
      <c r="D26" s="3">
        <f>'[1]TCE - ANEXO IV - Preencher'!F33</f>
        <v>19415949000342</v>
      </c>
      <c r="E26" s="5" t="str">
        <f>'[1]TCE - ANEXO IV - Preencher'!G33</f>
        <v>PAPERCLEAN DISTRIBUIDORA LTDA</v>
      </c>
      <c r="F26" s="5" t="str">
        <f>'[1]TCE - ANEXO IV - Preencher'!H33</f>
        <v>B</v>
      </c>
      <c r="G26" s="5" t="str">
        <f>'[1]TCE - ANEXO IV - Preencher'!I33</f>
        <v>S</v>
      </c>
      <c r="H26" s="5" t="str">
        <f>'[1]TCE - ANEXO IV - Preencher'!J33</f>
        <v>1115</v>
      </c>
      <c r="I26" s="6">
        <f>IF('[1]TCE - ANEXO IV - Preencher'!K33="","",'[1]TCE - ANEXO IV - Preencher'!K33)</f>
        <v>44042</v>
      </c>
      <c r="J26" s="5" t="str">
        <f>'[1]TCE - ANEXO IV - Preencher'!L33</f>
        <v>26200719415949000342550010000011151736581181</v>
      </c>
      <c r="K26" s="5" t="str">
        <f>IF(F26="B",LEFT('[1]TCE - ANEXO IV - Preencher'!M33,2),IF(F26="S",LEFT('[1]TCE - ANEXO IV - Preencher'!M33,7),IF('[1]TCE - ANEXO IV - Preencher'!H33="","")))</f>
        <v>26</v>
      </c>
      <c r="L26" s="7">
        <f>'[1]TCE - ANEXO IV - Preencher'!N33</f>
        <v>343.6</v>
      </c>
    </row>
    <row r="27" spans="1:12" s="8" customFormat="1" ht="19.5" customHeight="1" x14ac:dyDescent="0.2">
      <c r="A27" s="3">
        <f>IFERROR(VLOOKUP(B27,'[1]DADOS (OCULTAR)'!$P$3:$R$56,3,0),"")</f>
        <v>10894988000567</v>
      </c>
      <c r="B27" s="4" t="str">
        <f>'[1]TCE - ANEXO IV - Preencher'!C34</f>
        <v>UPAE ARRUDA</v>
      </c>
      <c r="C27" s="4" t="str">
        <f>'[1]TCE - ANEXO IV - Preencher'!E34</f>
        <v>3.7 - Material de Limpeza e Produtos de Hgienização</v>
      </c>
      <c r="D27" s="3">
        <f>'[1]TCE - ANEXO IV - Preencher'!F34</f>
        <v>13596165000110</v>
      </c>
      <c r="E27" s="5" t="str">
        <f>'[1]TCE - ANEXO IV - Preencher'!G34</f>
        <v>RESSEG DISTRIBUIDORA LTDA</v>
      </c>
      <c r="F27" s="5" t="str">
        <f>'[1]TCE - ANEXO IV - Preencher'!H34</f>
        <v>B</v>
      </c>
      <c r="G27" s="5" t="str">
        <f>'[1]TCE - ANEXO IV - Preencher'!I34</f>
        <v>S</v>
      </c>
      <c r="H27" s="5" t="str">
        <f>'[1]TCE - ANEXO IV - Preencher'!J34</f>
        <v>76498</v>
      </c>
      <c r="I27" s="6">
        <f>IF('[1]TCE - ANEXO IV - Preencher'!K34="","",'[1]TCE - ANEXO IV - Preencher'!K34)</f>
        <v>44036</v>
      </c>
      <c r="J27" s="5" t="str">
        <f>'[1]TCE - ANEXO IV - Preencher'!L34</f>
        <v>26200713569165000110550010000764981218262047</v>
      </c>
      <c r="K27" s="5" t="str">
        <f>IF(F27="B",LEFT('[1]TCE - ANEXO IV - Preencher'!M34,2),IF(F27="S",LEFT('[1]TCE - ANEXO IV - Preencher'!M34,7),IF('[1]TCE - ANEXO IV - Preencher'!H34="","")))</f>
        <v>26</v>
      </c>
      <c r="L27" s="7">
        <f>'[1]TCE - ANEXO IV - Preencher'!N34</f>
        <v>102</v>
      </c>
    </row>
    <row r="28" spans="1:12" s="8" customFormat="1" ht="19.5" customHeight="1" x14ac:dyDescent="0.2">
      <c r="A28" s="3">
        <f>IFERROR(VLOOKUP(B28,'[1]DADOS (OCULTAR)'!$P$3:$R$56,3,0),"")</f>
        <v>10894988000567</v>
      </c>
      <c r="B28" s="4" t="str">
        <f>'[1]TCE - ANEXO IV - Preencher'!C35</f>
        <v>UPAE ARRUDA</v>
      </c>
      <c r="C28" s="4" t="str">
        <f>'[1]TCE - ANEXO IV - Preencher'!E35</f>
        <v>3.99 - Outras despesas com Material de Consumo</v>
      </c>
      <c r="D28" s="3">
        <f>'[1]TCE - ANEXO IV - Preencher'!F35</f>
        <v>11447578000107</v>
      </c>
      <c r="E28" s="5" t="str">
        <f>'[1]TCE - ANEXO IV - Preencher'!G35</f>
        <v>AMPLA COMERCIO DE PAPEL E MATERIAL DE LIMPEZA EIRELI</v>
      </c>
      <c r="F28" s="5" t="str">
        <f>'[1]TCE - ANEXO IV - Preencher'!H35</f>
        <v>B</v>
      </c>
      <c r="G28" s="5" t="str">
        <f>'[1]TCE - ANEXO IV - Preencher'!I35</f>
        <v>S</v>
      </c>
      <c r="H28" s="5" t="str">
        <f>'[1]TCE - ANEXO IV - Preencher'!J35</f>
        <v>1512</v>
      </c>
      <c r="I28" s="6">
        <f>IF('[1]TCE - ANEXO IV - Preencher'!K35="","",'[1]TCE - ANEXO IV - Preencher'!K35)</f>
        <v>44041</v>
      </c>
      <c r="J28" s="5" t="str">
        <f>'[1]TCE - ANEXO IV - Preencher'!L35</f>
        <v>26200711447578000107550010000015121000018739</v>
      </c>
      <c r="K28" s="5" t="str">
        <f>IF(F28="B",LEFT('[1]TCE - ANEXO IV - Preencher'!M35,2),IF(F28="S",LEFT('[1]TCE - ANEXO IV - Preencher'!M35,7),IF('[1]TCE - ANEXO IV - Preencher'!H35="","")))</f>
        <v>26</v>
      </c>
      <c r="L28" s="7">
        <f>'[1]TCE - ANEXO IV - Preencher'!N35</f>
        <v>260</v>
      </c>
    </row>
    <row r="29" spans="1:12" s="8" customFormat="1" ht="19.5" customHeight="1" x14ac:dyDescent="0.2">
      <c r="A29" s="3">
        <f>IFERROR(VLOOKUP(B29,'[1]DADOS (OCULTAR)'!$P$3:$R$56,3,0),"")</f>
        <v>10894988000567</v>
      </c>
      <c r="B29" s="4" t="str">
        <f>'[1]TCE - ANEXO IV - Preencher'!C36</f>
        <v>UPAE ARRUDA</v>
      </c>
      <c r="C29" s="4" t="str">
        <f>'[1]TCE - ANEXO IV - Preencher'!E36</f>
        <v>3.99 - Outras despesas com Material de Consumo</v>
      </c>
      <c r="D29" s="3">
        <f>'[1]TCE - ANEXO IV - Preencher'!F36</f>
        <v>19414619000170</v>
      </c>
      <c r="E29" s="5" t="str">
        <f>'[1]TCE - ANEXO IV - Preencher'!G36</f>
        <v>IDEAL DESCARTAVEL EIRELI</v>
      </c>
      <c r="F29" s="5" t="str">
        <f>'[1]TCE - ANEXO IV - Preencher'!H36</f>
        <v>B</v>
      </c>
      <c r="G29" s="5" t="str">
        <f>'[1]TCE - ANEXO IV - Preencher'!I36</f>
        <v>S</v>
      </c>
      <c r="H29" s="5" t="str">
        <f>'[1]TCE - ANEXO IV - Preencher'!J36</f>
        <v>6859</v>
      </c>
      <c r="I29" s="6">
        <f>IF('[1]TCE - ANEXO IV - Preencher'!K36="","",'[1]TCE - ANEXO IV - Preencher'!K36)</f>
        <v>44036</v>
      </c>
      <c r="J29" s="5" t="str">
        <f>'[1]TCE - ANEXO IV - Preencher'!L36</f>
        <v>26200719414619000170550010000068591039860259</v>
      </c>
      <c r="K29" s="5" t="str">
        <f>IF(F29="B",LEFT('[1]TCE - ANEXO IV - Preencher'!M36,2),IF(F29="S",LEFT('[1]TCE - ANEXO IV - Preencher'!M36,7),IF('[1]TCE - ANEXO IV - Preencher'!H36="","")))</f>
        <v>26</v>
      </c>
      <c r="L29" s="7">
        <f>'[1]TCE - ANEXO IV - Preencher'!N36</f>
        <v>139.56</v>
      </c>
    </row>
    <row r="30" spans="1:12" s="8" customFormat="1" ht="19.5" customHeight="1" x14ac:dyDescent="0.2">
      <c r="A30" s="3">
        <f>IFERROR(VLOOKUP(B30,'[1]DADOS (OCULTAR)'!$P$3:$R$56,3,0),"")</f>
        <v>10894988000567</v>
      </c>
      <c r="B30" s="4" t="str">
        <f>'[1]TCE - ANEXO IV - Preencher'!C37</f>
        <v>UPAE ARRUDA</v>
      </c>
      <c r="C30" s="4" t="str">
        <f>'[1]TCE - ANEXO IV - Preencher'!E37</f>
        <v>3.99 - Outras despesas com Material de Consumo</v>
      </c>
      <c r="D30" s="3">
        <f>'[1]TCE - ANEXO IV - Preencher'!F37</f>
        <v>11840014000130</v>
      </c>
      <c r="E30" s="5" t="str">
        <f>'[1]TCE - ANEXO IV - Preencher'!G37</f>
        <v>MACROPAC PROTEÇÃO E EMBALAGEM LTDA</v>
      </c>
      <c r="F30" s="5" t="str">
        <f>'[1]TCE - ANEXO IV - Preencher'!H37</f>
        <v>B</v>
      </c>
      <c r="G30" s="5" t="str">
        <f>'[1]TCE - ANEXO IV - Preencher'!I37</f>
        <v>S</v>
      </c>
      <c r="H30" s="5" t="str">
        <f>'[1]TCE - ANEXO IV - Preencher'!J37</f>
        <v>296380</v>
      </c>
      <c r="I30" s="6">
        <f>IF('[1]TCE - ANEXO IV - Preencher'!K37="","",'[1]TCE - ANEXO IV - Preencher'!K37)</f>
        <v>44035</v>
      </c>
      <c r="J30" s="5" t="str">
        <f>'[1]TCE - ANEXO IV - Preencher'!L37</f>
        <v>26200711840014000130550010002963801271063390</v>
      </c>
      <c r="K30" s="5" t="str">
        <f>IF(F30="B",LEFT('[1]TCE - ANEXO IV - Preencher'!M37,2),IF(F30="S",LEFT('[1]TCE - ANEXO IV - Preencher'!M37,7),IF('[1]TCE - ANEXO IV - Preencher'!H37="","")))</f>
        <v>26</v>
      </c>
      <c r="L30" s="7">
        <f>'[1]TCE - ANEXO IV - Preencher'!N37</f>
        <v>522.15</v>
      </c>
    </row>
    <row r="31" spans="1:12" s="8" customFormat="1" ht="19.5" customHeight="1" x14ac:dyDescent="0.2">
      <c r="A31" s="3">
        <f>IFERROR(VLOOKUP(B31,'[1]DADOS (OCULTAR)'!$P$3:$R$56,3,0),"")</f>
        <v>10894988000567</v>
      </c>
      <c r="B31" s="4" t="str">
        <f>'[1]TCE - ANEXO IV - Preencher'!C38</f>
        <v>UPAE ARRUDA</v>
      </c>
      <c r="C31" s="4" t="str">
        <f>'[1]TCE - ANEXO IV - Preencher'!E38</f>
        <v>3.99 - Outras despesas com Material de Consumo</v>
      </c>
      <c r="D31" s="3">
        <f>'[1]TCE - ANEXO IV - Preencher'!F38</f>
        <v>18162706000115</v>
      </c>
      <c r="E31" s="5" t="str">
        <f>'[1]TCE - ANEXO IV - Preencher'!G38</f>
        <v>QUIMY LIFE SOLUÇÕES EM HIGIENE E LIMPEZA LTDA ME</v>
      </c>
      <c r="F31" s="5" t="str">
        <f>'[1]TCE - ANEXO IV - Preencher'!H38</f>
        <v>B</v>
      </c>
      <c r="G31" s="5" t="str">
        <f>'[1]TCE - ANEXO IV - Preencher'!I38</f>
        <v>S</v>
      </c>
      <c r="H31" s="5" t="str">
        <f>'[1]TCE - ANEXO IV - Preencher'!J38</f>
        <v>12678</v>
      </c>
      <c r="I31" s="6">
        <f>IF('[1]TCE - ANEXO IV - Preencher'!K38="","",'[1]TCE - ANEXO IV - Preencher'!K38)</f>
        <v>44034</v>
      </c>
      <c r="J31" s="5" t="str">
        <f>'[1]TCE - ANEXO IV - Preencher'!L38</f>
        <v>26200718162706000115550010000126781114427115</v>
      </c>
      <c r="K31" s="5" t="str">
        <f>IF(F31="B",LEFT('[1]TCE - ANEXO IV - Preencher'!M38,2),IF(F31="S",LEFT('[1]TCE - ANEXO IV - Preencher'!M38,7),IF('[1]TCE - ANEXO IV - Preencher'!H38="","")))</f>
        <v>26</v>
      </c>
      <c r="L31" s="7">
        <f>'[1]TCE - ANEXO IV - Preencher'!N38</f>
        <v>108.08</v>
      </c>
    </row>
    <row r="32" spans="1:12" s="8" customFormat="1" ht="19.5" customHeight="1" x14ac:dyDescent="0.2">
      <c r="A32" s="3">
        <f>IFERROR(VLOOKUP(B32,'[1]DADOS (OCULTAR)'!$P$3:$R$56,3,0),"")</f>
        <v>10894988000567</v>
      </c>
      <c r="B32" s="4" t="str">
        <f>'[1]TCE - ANEXO IV - Preencher'!C39</f>
        <v>UPAE ARRUDA</v>
      </c>
      <c r="C32" s="4" t="str">
        <f>'[1]TCE - ANEXO IV - Preencher'!E39</f>
        <v>3.99 - Outras despesas com Material de Consumo</v>
      </c>
      <c r="D32" s="3">
        <f>'[1]TCE - ANEXO IV - Preencher'!F39</f>
        <v>19414619000170</v>
      </c>
      <c r="E32" s="5" t="str">
        <f>'[1]TCE - ANEXO IV - Preencher'!G39</f>
        <v>IDEAL DESCARTAVEL EIRELI</v>
      </c>
      <c r="F32" s="5" t="str">
        <f>'[1]TCE - ANEXO IV - Preencher'!H39</f>
        <v>B</v>
      </c>
      <c r="G32" s="5" t="str">
        <f>'[1]TCE - ANEXO IV - Preencher'!I39</f>
        <v>S</v>
      </c>
      <c r="H32" s="5" t="str">
        <f>'[1]TCE - ANEXO IV - Preencher'!J39</f>
        <v>6859</v>
      </c>
      <c r="I32" s="6">
        <f>IF('[1]TCE - ANEXO IV - Preencher'!K39="","",'[1]TCE - ANEXO IV - Preencher'!K39)</f>
        <v>44036</v>
      </c>
      <c r="J32" s="5" t="str">
        <f>'[1]TCE - ANEXO IV - Preencher'!L39</f>
        <v>26200719414619000170550010000068591039860259</v>
      </c>
      <c r="K32" s="5" t="str">
        <f>IF(F32="B",LEFT('[1]TCE - ANEXO IV - Preencher'!M39,2),IF(F32="S",LEFT('[1]TCE - ANEXO IV - Preencher'!M39,7),IF('[1]TCE - ANEXO IV - Preencher'!H39="","")))</f>
        <v>26</v>
      </c>
      <c r="L32" s="7">
        <f>'[1]TCE - ANEXO IV - Preencher'!N39</f>
        <v>168</v>
      </c>
    </row>
    <row r="33" spans="1:12" s="8" customFormat="1" ht="19.5" customHeight="1" x14ac:dyDescent="0.2">
      <c r="A33" s="3">
        <f>IFERROR(VLOOKUP(B33,'[1]DADOS (OCULTAR)'!$P$3:$R$56,3,0),"")</f>
        <v>10894988000567</v>
      </c>
      <c r="B33" s="4" t="str">
        <f>'[1]TCE - ANEXO IV - Preencher'!C40</f>
        <v>UPAE ARRUDA</v>
      </c>
      <c r="C33" s="4" t="str">
        <f>'[1]TCE - ANEXO IV - Preencher'!E40</f>
        <v>3.6 - Material de Expediente</v>
      </c>
      <c r="D33" s="3">
        <f>'[1]TCE - ANEXO IV - Preencher'!F40</f>
        <v>11345668000197</v>
      </c>
      <c r="E33" s="5" t="str">
        <f>'[1]TCE - ANEXO IV - Preencher'!G40</f>
        <v>A FREITAS DE OLIVEIRA PESSOA DE ANDRADE GRAFICA</v>
      </c>
      <c r="F33" s="5" t="str">
        <f>'[1]TCE - ANEXO IV - Preencher'!H40</f>
        <v>S</v>
      </c>
      <c r="G33" s="5" t="str">
        <f>'[1]TCE - ANEXO IV - Preencher'!I40</f>
        <v>S</v>
      </c>
      <c r="H33" s="5" t="str">
        <f>'[1]TCE - ANEXO IV - Preencher'!J40</f>
        <v>4529</v>
      </c>
      <c r="I33" s="6">
        <f>IF('[1]TCE - ANEXO IV - Preencher'!K40="","",'[1]TCE - ANEXO IV - Preencher'!K40)</f>
        <v>44035</v>
      </c>
      <c r="J33" s="5">
        <f>'[1]TCE - ANEXO IV - Preencher'!L40</f>
        <v>0</v>
      </c>
      <c r="K33" s="5" t="str">
        <f>IF(F33="B",LEFT('[1]TCE - ANEXO IV - Preencher'!M40,2),IF(F33="S",LEFT('[1]TCE - ANEXO IV - Preencher'!M40,7),IF('[1]TCE - ANEXO IV - Preencher'!H40="","")))</f>
        <v>2611606</v>
      </c>
      <c r="L33" s="7">
        <f>'[1]TCE - ANEXO IV - Preencher'!N40</f>
        <v>22</v>
      </c>
    </row>
    <row r="34" spans="1:12" s="8" customFormat="1" ht="19.5" customHeight="1" x14ac:dyDescent="0.2">
      <c r="A34" s="3">
        <f>IFERROR(VLOOKUP(B34,'[1]DADOS (OCULTAR)'!$P$3:$R$56,3,0),"")</f>
        <v>10894988000567</v>
      </c>
      <c r="B34" s="4" t="str">
        <f>'[1]TCE - ANEXO IV - Preencher'!C41</f>
        <v>UPAE ARRUDA</v>
      </c>
      <c r="C34" s="4" t="str">
        <f>'[1]TCE - ANEXO IV - Preencher'!E41</f>
        <v>3.6 - Material de Expediente</v>
      </c>
      <c r="D34" s="3">
        <f>'[1]TCE - ANEXO IV - Preencher'!F41</f>
        <v>30743270000153</v>
      </c>
      <c r="E34" s="5" t="str">
        <f>'[1]TCE - ANEXO IV - Preencher'!G41</f>
        <v>TRIUNFO COMÉRCIO DE ALIMENTOS, PAPEIS E MATERIAL DE LIMPEZA</v>
      </c>
      <c r="F34" s="5" t="str">
        <f>'[1]TCE - ANEXO IV - Preencher'!H41</f>
        <v>B</v>
      </c>
      <c r="G34" s="5" t="str">
        <f>'[1]TCE - ANEXO IV - Preencher'!I41</f>
        <v>S</v>
      </c>
      <c r="H34" s="5" t="str">
        <f>'[1]TCE - ANEXO IV - Preencher'!J41</f>
        <v>2892</v>
      </c>
      <c r="I34" s="6">
        <f>IF('[1]TCE - ANEXO IV - Preencher'!K41="","",'[1]TCE - ANEXO IV - Preencher'!K41)</f>
        <v>44040</v>
      </c>
      <c r="J34" s="5" t="str">
        <f>'[1]TCE - ANEXO IV - Preencher'!L41</f>
        <v>26200730743270000153550010000028921000899922</v>
      </c>
      <c r="K34" s="5" t="str">
        <f>IF(F34="B",LEFT('[1]TCE - ANEXO IV - Preencher'!M41,2),IF(F34="S",LEFT('[1]TCE - ANEXO IV - Preencher'!M41,7),IF('[1]TCE - ANEXO IV - Preencher'!H41="","")))</f>
        <v>26</v>
      </c>
      <c r="L34" s="7">
        <f>'[1]TCE - ANEXO IV - Preencher'!N41</f>
        <v>1155</v>
      </c>
    </row>
    <row r="35" spans="1:12" s="8" customFormat="1" ht="19.5" customHeight="1" x14ac:dyDescent="0.2">
      <c r="A35" s="3">
        <f>IFERROR(VLOOKUP(B35,'[1]DADOS (OCULTAR)'!$P$3:$R$56,3,0),"")</f>
        <v>10894988000567</v>
      </c>
      <c r="B35" s="4" t="str">
        <f>'[1]TCE - ANEXO IV - Preencher'!C42</f>
        <v>UPAE ARRUDA</v>
      </c>
      <c r="C35" s="4" t="str">
        <f>'[1]TCE - ANEXO IV - Preencher'!E42</f>
        <v xml:space="preserve">3.9 - Material para Manutenção de Bens Imóveis </v>
      </c>
      <c r="D35" s="3">
        <f>'[1]TCE - ANEXO IV - Preencher'!F42</f>
        <v>13596165000110</v>
      </c>
      <c r="E35" s="5" t="str">
        <f>'[1]TCE - ANEXO IV - Preencher'!G42</f>
        <v>RESSEG DISTRIBUIDORA LTDA</v>
      </c>
      <c r="F35" s="5" t="str">
        <f>'[1]TCE - ANEXO IV - Preencher'!H42</f>
        <v>B</v>
      </c>
      <c r="G35" s="5" t="str">
        <f>'[1]TCE - ANEXO IV - Preencher'!I42</f>
        <v>S</v>
      </c>
      <c r="H35" s="5" t="str">
        <f>'[1]TCE - ANEXO IV - Preencher'!J42</f>
        <v>76498</v>
      </c>
      <c r="I35" s="6">
        <f>IF('[1]TCE - ANEXO IV - Preencher'!K42="","",'[1]TCE - ANEXO IV - Preencher'!K42)</f>
        <v>44036</v>
      </c>
      <c r="J35" s="5" t="str">
        <f>'[1]TCE - ANEXO IV - Preencher'!L42</f>
        <v>26200713596165000110550010000764981218262047</v>
      </c>
      <c r="K35" s="5" t="str">
        <f>IF(F35="B",LEFT('[1]TCE - ANEXO IV - Preencher'!M42,2),IF(F35="S",LEFT('[1]TCE - ANEXO IV - Preencher'!M42,7),IF('[1]TCE - ANEXO IV - Preencher'!H42="","")))</f>
        <v>26</v>
      </c>
      <c r="L35" s="7">
        <f>'[1]TCE - ANEXO IV - Preencher'!N42</f>
        <v>169.2</v>
      </c>
    </row>
    <row r="36" spans="1:12" s="8" customFormat="1" ht="19.5" customHeight="1" x14ac:dyDescent="0.2">
      <c r="A36" s="3">
        <f>IFERROR(VLOOKUP(B36,'[1]DADOS (OCULTAR)'!$P$3:$R$56,3,0),"")</f>
        <v>10894988000567</v>
      </c>
      <c r="B36" s="4" t="str">
        <f>'[1]TCE - ANEXO IV - Preencher'!C43</f>
        <v>UPAE ARRUDA</v>
      </c>
      <c r="C36" s="4" t="str">
        <f>'[1]TCE - ANEXO IV - Preencher'!E43</f>
        <v xml:space="preserve">3.8 - Uniformes, Tecidos e Aviamentos </v>
      </c>
      <c r="D36" s="3">
        <f>'[1]TCE - ANEXO IV - Preencher'!F43</f>
        <v>12936474000129</v>
      </c>
      <c r="E36" s="5" t="str">
        <f>'[1]TCE - ANEXO IV - Preencher'!G43</f>
        <v>KARLA ISA BEZERRA - ME</v>
      </c>
      <c r="F36" s="5" t="str">
        <f>'[1]TCE - ANEXO IV - Preencher'!H43</f>
        <v>B</v>
      </c>
      <c r="G36" s="5" t="str">
        <f>'[1]TCE - ANEXO IV - Preencher'!I43</f>
        <v>S</v>
      </c>
      <c r="H36" s="5" t="str">
        <f>'[1]TCE - ANEXO IV - Preencher'!J43</f>
        <v>17228</v>
      </c>
      <c r="I36" s="6">
        <f>IF('[1]TCE - ANEXO IV - Preencher'!K43="","",'[1]TCE - ANEXO IV - Preencher'!K43)</f>
        <v>44040</v>
      </c>
      <c r="J36" s="5" t="str">
        <f>'[1]TCE - ANEXO IV - Preencher'!L43</f>
        <v>26200712936474000129550000000172281414231759</v>
      </c>
      <c r="K36" s="5" t="str">
        <f>IF(F36="B",LEFT('[1]TCE - ANEXO IV - Preencher'!M43,2),IF(F36="S",LEFT('[1]TCE - ANEXO IV - Preencher'!M43,7),IF('[1]TCE - ANEXO IV - Preencher'!H43="","")))</f>
        <v>26</v>
      </c>
      <c r="L36" s="7">
        <f>'[1]TCE - ANEXO IV - Preencher'!N43</f>
        <v>264</v>
      </c>
    </row>
    <row r="37" spans="1:12" s="8" customFormat="1" ht="19.5" customHeight="1" x14ac:dyDescent="0.2">
      <c r="A37" s="3">
        <f>IFERROR(VLOOKUP(B37,'[1]DADOS (OCULTAR)'!$P$3:$R$56,3,0),"")</f>
        <v>10894988000567</v>
      </c>
      <c r="B37" s="4" t="str">
        <f>'[1]TCE - ANEXO IV - Preencher'!C44</f>
        <v>UPAE ARRUDA</v>
      </c>
      <c r="C37" s="4" t="str">
        <f>'[1]TCE - ANEXO IV - Preencher'!E44</f>
        <v xml:space="preserve">3.8 - Uniformes, Tecidos e Aviamentos </v>
      </c>
      <c r="D37" s="3">
        <f>'[1]TCE - ANEXO IV - Preencher'!F44</f>
        <v>13596165000110</v>
      </c>
      <c r="E37" s="5" t="str">
        <f>'[1]TCE - ANEXO IV - Preencher'!G44</f>
        <v>RESSEG DISTRIBUIDORA LTDA</v>
      </c>
      <c r="F37" s="5" t="str">
        <f>'[1]TCE - ANEXO IV - Preencher'!H44</f>
        <v>B</v>
      </c>
      <c r="G37" s="5" t="str">
        <f>'[1]TCE - ANEXO IV - Preencher'!I44</f>
        <v>S</v>
      </c>
      <c r="H37" s="5" t="str">
        <f>'[1]TCE - ANEXO IV - Preencher'!J44</f>
        <v>76498</v>
      </c>
      <c r="I37" s="6">
        <f>IF('[1]TCE - ANEXO IV - Preencher'!K44="","",'[1]TCE - ANEXO IV - Preencher'!K44)</f>
        <v>44036</v>
      </c>
      <c r="J37" s="5" t="str">
        <f>'[1]TCE - ANEXO IV - Preencher'!L44</f>
        <v>26200713596165000110550010000764981218262047</v>
      </c>
      <c r="K37" s="5" t="str">
        <f>IF(F37="B",LEFT('[1]TCE - ANEXO IV - Preencher'!M44,2),IF(F37="S",LEFT('[1]TCE - ANEXO IV - Preencher'!M44,7),IF('[1]TCE - ANEXO IV - Preencher'!H44="","")))</f>
        <v>26</v>
      </c>
      <c r="L37" s="7">
        <f>'[1]TCE - ANEXO IV - Preencher'!N44</f>
        <v>282.2</v>
      </c>
    </row>
    <row r="38" spans="1:12" s="8" customFormat="1" ht="19.5" customHeight="1" x14ac:dyDescent="0.2">
      <c r="A38" s="3">
        <f>IFERROR(VLOOKUP(B38,'[1]DADOS (OCULTAR)'!$P$3:$R$56,3,0),"")</f>
        <v>10894988000567</v>
      </c>
      <c r="B38" s="4" t="str">
        <f>'[1]TCE - ANEXO IV - Preencher'!C45</f>
        <v>UPAE ARRUDA</v>
      </c>
      <c r="C38" s="4" t="str">
        <f>'[1]TCE - ANEXO IV - Preencher'!E45</f>
        <v xml:space="preserve">3.8 - Uniformes, Tecidos e Aviamentos </v>
      </c>
      <c r="D38" s="3">
        <f>'[1]TCE - ANEXO IV - Preencher'!F45</f>
        <v>12936474000129</v>
      </c>
      <c r="E38" s="5" t="str">
        <f>'[1]TCE - ANEXO IV - Preencher'!G45</f>
        <v>KARLA ISA BEZERRA - ME</v>
      </c>
      <c r="F38" s="5" t="str">
        <f>'[1]TCE - ANEXO IV - Preencher'!H45</f>
        <v>B</v>
      </c>
      <c r="G38" s="5" t="str">
        <f>'[1]TCE - ANEXO IV - Preencher'!I45</f>
        <v>S</v>
      </c>
      <c r="H38" s="5" t="str">
        <f>'[1]TCE - ANEXO IV - Preencher'!J45</f>
        <v>17231</v>
      </c>
      <c r="I38" s="6">
        <f>IF('[1]TCE - ANEXO IV - Preencher'!K45="","",'[1]TCE - ANEXO IV - Preencher'!K45)</f>
        <v>44036</v>
      </c>
      <c r="J38" s="5" t="str">
        <f>'[1]TCE - ANEXO IV - Preencher'!L45</f>
        <v>26200712936474000129550000000172311520434957</v>
      </c>
      <c r="K38" s="5" t="str">
        <f>IF(F38="B",LEFT('[1]TCE - ANEXO IV - Preencher'!M45,2),IF(F38="S",LEFT('[1]TCE - ANEXO IV - Preencher'!M45,7),IF('[1]TCE - ANEXO IV - Preencher'!H45="","")))</f>
        <v>26</v>
      </c>
      <c r="L38" s="7">
        <f>'[1]TCE - ANEXO IV - Preencher'!N45</f>
        <v>115</v>
      </c>
    </row>
    <row r="39" spans="1:12" s="8" customFormat="1" ht="19.5" customHeight="1" x14ac:dyDescent="0.2">
      <c r="A39" s="3">
        <f>IFERROR(VLOOKUP(B39,'[1]DADOS (OCULTAR)'!$P$3:$R$56,3,0),"")</f>
        <v>10894988000567</v>
      </c>
      <c r="B39" s="4" t="str">
        <f>'[1]TCE - ANEXO IV - Preencher'!C46</f>
        <v>UPAE ARRUDA</v>
      </c>
      <c r="C39" s="4" t="str">
        <f>'[1]TCE - ANEXO IV - Preencher'!E46</f>
        <v xml:space="preserve">3.8 - Uniformes, Tecidos e Aviamentos </v>
      </c>
      <c r="D39" s="3">
        <f>'[1]TCE - ANEXO IV - Preencher'!F46</f>
        <v>13596165000110</v>
      </c>
      <c r="E39" s="5" t="str">
        <f>'[1]TCE - ANEXO IV - Preencher'!G46</f>
        <v>RESSEG DISTRIBUIDORA LTDA</v>
      </c>
      <c r="F39" s="5" t="str">
        <f>'[1]TCE - ANEXO IV - Preencher'!H46</f>
        <v>B</v>
      </c>
      <c r="G39" s="5" t="str">
        <f>'[1]TCE - ANEXO IV - Preencher'!I46</f>
        <v>S</v>
      </c>
      <c r="H39" s="5" t="str">
        <f>'[1]TCE - ANEXO IV - Preencher'!J46</f>
        <v>76498</v>
      </c>
      <c r="I39" s="6">
        <f>IF('[1]TCE - ANEXO IV - Preencher'!K46="","",'[1]TCE - ANEXO IV - Preencher'!K46)</f>
        <v>44036</v>
      </c>
      <c r="J39" s="5" t="str">
        <f>'[1]TCE - ANEXO IV - Preencher'!L46</f>
        <v>26200713596165000110550010000764981218262047</v>
      </c>
      <c r="K39" s="5" t="str">
        <f>IF(F39="B",LEFT('[1]TCE - ANEXO IV - Preencher'!M46,2),IF(F39="S",LEFT('[1]TCE - ANEXO IV - Preencher'!M46,7),IF('[1]TCE - ANEXO IV - Preencher'!H46="","")))</f>
        <v>26</v>
      </c>
      <c r="L39" s="7">
        <f>'[1]TCE - ANEXO IV - Preencher'!N46</f>
        <v>337.36</v>
      </c>
    </row>
    <row r="40" spans="1:12" s="8" customFormat="1" ht="19.5" customHeight="1" x14ac:dyDescent="0.2">
      <c r="A40" s="3">
        <f>IFERROR(VLOOKUP(B40,'[1]DADOS (OCULTAR)'!$P$3:$R$56,3,0),"")</f>
        <v>10894988000567</v>
      </c>
      <c r="B40" s="4" t="str">
        <f>'[1]TCE - ANEXO IV - Preencher'!C47</f>
        <v>UPAE ARRUDA</v>
      </c>
      <c r="C40" s="4" t="str">
        <f>'[1]TCE - ANEXO IV - Preencher'!E47</f>
        <v xml:space="preserve">5.21 - Seguros em geral </v>
      </c>
      <c r="D40" s="3">
        <f>'[1]TCE - ANEXO IV - Preencher'!F47</f>
        <v>61383493000180</v>
      </c>
      <c r="E40" s="5" t="str">
        <f>'[1]TCE - ANEXO IV - Preencher'!G47</f>
        <v>SOMPO SEGUROS S.A</v>
      </c>
      <c r="F40" s="5" t="str">
        <f>'[1]TCE - ANEXO IV - Preencher'!H47</f>
        <v>S</v>
      </c>
      <c r="G40" s="5" t="str">
        <f>'[1]TCE - ANEXO IV - Preencher'!I47</f>
        <v>N</v>
      </c>
      <c r="H40" s="5">
        <f>'[1]TCE - ANEXO IV - Preencher'!J47</f>
        <v>0</v>
      </c>
      <c r="I40" s="6">
        <f>IF('[1]TCE - ANEXO IV - Preencher'!K47="","",'[1]TCE - ANEXO IV - Preencher'!K47)</f>
        <v>43900</v>
      </c>
      <c r="J40" s="5">
        <f>'[1]TCE - ANEXO IV - Preencher'!L47</f>
        <v>0</v>
      </c>
      <c r="K40" s="5" t="str">
        <f>IF(F40="B",LEFT('[1]TCE - ANEXO IV - Preencher'!M47,2),IF(F40="S",LEFT('[1]TCE - ANEXO IV - Preencher'!M47,7),IF('[1]TCE - ANEXO IV - Preencher'!H47="","")))</f>
        <v>26 -  P</v>
      </c>
      <c r="L40" s="7">
        <f>'[1]TCE - ANEXO IV - Preencher'!N47</f>
        <v>288.38</v>
      </c>
    </row>
    <row r="41" spans="1:12" s="8" customFormat="1" ht="19.5" customHeight="1" x14ac:dyDescent="0.2">
      <c r="A41" s="3">
        <f>IFERROR(VLOOKUP(B41,'[1]DADOS (OCULTAR)'!$P$3:$R$56,3,0),"")</f>
        <v>10894988000567</v>
      </c>
      <c r="B41" s="4" t="str">
        <f>'[1]TCE - ANEXO IV - Preencher'!C48</f>
        <v>UPAE ARRUDA</v>
      </c>
      <c r="C41" s="4" t="str">
        <f>'[1]TCE - ANEXO IV - Preencher'!E48</f>
        <v>5.99 - Outros Serviços de Terceiros Pessoa Jurídica</v>
      </c>
      <c r="D41" s="3">
        <f>'[1]TCE - ANEXO IV - Preencher'!F48</f>
        <v>0</v>
      </c>
      <c r="E41" s="5" t="str">
        <f>'[1]TCE - ANEXO IV - Preencher'!G48</f>
        <v>CIM</v>
      </c>
      <c r="F41" s="5" t="str">
        <f>'[1]TCE - ANEXO IV - Preencher'!H48</f>
        <v>S</v>
      </c>
      <c r="G41" s="5" t="str">
        <f>'[1]TCE - ANEXO IV - Preencher'!I48</f>
        <v>N</v>
      </c>
      <c r="H41" s="5">
        <f>'[1]TCE - ANEXO IV - Preencher'!J48</f>
        <v>0</v>
      </c>
      <c r="I41" s="6">
        <f>IF('[1]TCE - ANEXO IV - Preencher'!K48="","",'[1]TCE - ANEXO IV - Preencher'!K48)</f>
        <v>44043</v>
      </c>
      <c r="J41" s="5">
        <f>'[1]TCE - ANEXO IV - Preencher'!L48</f>
        <v>0</v>
      </c>
      <c r="K41" s="5" t="str">
        <f>IF(F41="B",LEFT('[1]TCE - ANEXO IV - Preencher'!M48,2),IF(F41="S",LEFT('[1]TCE - ANEXO IV - Preencher'!M48,7),IF('[1]TCE - ANEXO IV - Preencher'!H48="","")))</f>
        <v>26 -  P</v>
      </c>
      <c r="L41" s="7">
        <f>'[1]TCE - ANEXO IV - Preencher'!N48</f>
        <v>761</v>
      </c>
    </row>
    <row r="42" spans="1:12" s="8" customFormat="1" ht="19.5" customHeight="1" x14ac:dyDescent="0.2">
      <c r="A42" s="3">
        <f>IFERROR(VLOOKUP(B42,'[1]DADOS (OCULTAR)'!$P$3:$R$56,3,0),"")</f>
        <v>10894988000567</v>
      </c>
      <c r="B42" s="4" t="str">
        <f>'[1]TCE - ANEXO IV - Preencher'!C49</f>
        <v>UPAE ARRUDA</v>
      </c>
      <c r="C42" s="4" t="str">
        <f>'[1]TCE - ANEXO IV - Preencher'!E49</f>
        <v xml:space="preserve">5.25 - Serviços Bancários </v>
      </c>
      <c r="D42" s="3">
        <f>'[1]TCE - ANEXO IV - Preencher'!F49</f>
        <v>60701190000104</v>
      </c>
      <c r="E42" s="5" t="str">
        <f>'[1]TCE - ANEXO IV - Preencher'!G49</f>
        <v>BANCO ITAU</v>
      </c>
      <c r="F42" s="5" t="str">
        <f>'[1]TCE - ANEXO IV - Preencher'!H49</f>
        <v>S</v>
      </c>
      <c r="G42" s="5" t="str">
        <f>'[1]TCE - ANEXO IV - Preencher'!I49</f>
        <v>N</v>
      </c>
      <c r="H42" s="5">
        <f>'[1]TCE - ANEXO IV - Preencher'!J49</f>
        <v>0</v>
      </c>
      <c r="I42" s="6">
        <f>IF('[1]TCE - ANEXO IV - Preencher'!K49="","",'[1]TCE - ANEXO IV - Preencher'!K49)</f>
        <v>44013</v>
      </c>
      <c r="J42" s="5">
        <f>'[1]TCE - ANEXO IV - Preencher'!L49</f>
        <v>0</v>
      </c>
      <c r="K42" s="5" t="str">
        <f>IF(F42="B",LEFT('[1]TCE - ANEXO IV - Preencher'!M49,2),IF(F42="S",LEFT('[1]TCE - ANEXO IV - Preencher'!M49,7),IF('[1]TCE - ANEXO IV - Preencher'!H49="","")))</f>
        <v>26 -  P</v>
      </c>
      <c r="L42" s="7">
        <f>'[1]TCE - ANEXO IV - Preencher'!N49</f>
        <v>255</v>
      </c>
    </row>
    <row r="43" spans="1:12" s="8" customFormat="1" ht="19.5" customHeight="1" x14ac:dyDescent="0.2">
      <c r="A43" s="3">
        <f>IFERROR(VLOOKUP(B43,'[1]DADOS (OCULTAR)'!$P$3:$R$56,3,0),"")</f>
        <v>10894988000567</v>
      </c>
      <c r="B43" s="4" t="str">
        <f>'[1]TCE - ANEXO IV - Preencher'!C50</f>
        <v>UPAE ARRUDA</v>
      </c>
      <c r="C43" s="4" t="str">
        <f>'[1]TCE - ANEXO IV - Preencher'!E50</f>
        <v xml:space="preserve">5.25 - Serviços Bancários </v>
      </c>
      <c r="D43" s="3">
        <f>'[1]TCE - ANEXO IV - Preencher'!F50</f>
        <v>60701190000104</v>
      </c>
      <c r="E43" s="5" t="str">
        <f>'[1]TCE - ANEXO IV - Preencher'!G50</f>
        <v>BANCO ITAU</v>
      </c>
      <c r="F43" s="5" t="str">
        <f>'[1]TCE - ANEXO IV - Preencher'!H50</f>
        <v>S</v>
      </c>
      <c r="G43" s="5" t="str">
        <f>'[1]TCE - ANEXO IV - Preencher'!I50</f>
        <v>N</v>
      </c>
      <c r="H43" s="5">
        <f>'[1]TCE - ANEXO IV - Preencher'!J50</f>
        <v>0</v>
      </c>
      <c r="I43" s="6">
        <f>IF('[1]TCE - ANEXO IV - Preencher'!K50="","",'[1]TCE - ANEXO IV - Preencher'!K50)</f>
        <v>44013</v>
      </c>
      <c r="J43" s="5">
        <f>'[1]TCE - ANEXO IV - Preencher'!L50</f>
        <v>0</v>
      </c>
      <c r="K43" s="5" t="str">
        <f>IF(F43="B",LEFT('[1]TCE - ANEXO IV - Preencher'!M50,2),IF(F43="S",LEFT('[1]TCE - ANEXO IV - Preencher'!M50,7),IF('[1]TCE - ANEXO IV - Preencher'!H50="","")))</f>
        <v>26 -  P</v>
      </c>
      <c r="L43" s="7">
        <f>'[1]TCE - ANEXO IV - Preencher'!N50</f>
        <v>328.72</v>
      </c>
    </row>
    <row r="44" spans="1:12" s="8" customFormat="1" ht="19.5" customHeight="1" x14ac:dyDescent="0.2">
      <c r="A44" s="3">
        <f>IFERROR(VLOOKUP(B44,'[1]DADOS (OCULTAR)'!$P$3:$R$56,3,0),"")</f>
        <v>10894988000567</v>
      </c>
      <c r="B44" s="4" t="str">
        <f>'[1]TCE - ANEXO IV - Preencher'!C51</f>
        <v>UPAE ARRUDA</v>
      </c>
      <c r="C44" s="4" t="str">
        <f>'[1]TCE - ANEXO IV - Preencher'!E51</f>
        <v>5.9 - Telefonia Móvel</v>
      </c>
      <c r="D44" s="3">
        <f>'[1]TCE - ANEXO IV - Preencher'!F51</f>
        <v>40432544000147</v>
      </c>
      <c r="E44" s="5" t="str">
        <f>'[1]TCE - ANEXO IV - Preencher'!G51</f>
        <v>CLARO S.A.</v>
      </c>
      <c r="F44" s="5" t="str">
        <f>'[1]TCE - ANEXO IV - Preencher'!H51</f>
        <v>S</v>
      </c>
      <c r="G44" s="5" t="str">
        <f>'[1]TCE - ANEXO IV - Preencher'!I51</f>
        <v>S</v>
      </c>
      <c r="H44" s="5" t="str">
        <f>'[1]TCE - ANEXO IV - Preencher'!J51</f>
        <v>183565/072020</v>
      </c>
      <c r="I44" s="6">
        <f>IF('[1]TCE - ANEXO IV - Preencher'!K51="","",'[1]TCE - ANEXO IV - Preencher'!K51)</f>
        <v>43996</v>
      </c>
      <c r="J44" s="5">
        <f>'[1]TCE - ANEXO IV - Preencher'!L51</f>
        <v>0</v>
      </c>
      <c r="K44" s="5" t="str">
        <f>IF(F44="B",LEFT('[1]TCE - ANEXO IV - Preencher'!M51,2),IF(F44="S",LEFT('[1]TCE - ANEXO IV - Preencher'!M51,7),IF('[1]TCE - ANEXO IV - Preencher'!H51="","")))</f>
        <v>26 -  P</v>
      </c>
      <c r="L44" s="7">
        <f>'[1]TCE - ANEXO IV - Preencher'!N51</f>
        <v>249.54000000000002</v>
      </c>
    </row>
    <row r="45" spans="1:12" s="8" customFormat="1" ht="19.5" customHeight="1" x14ac:dyDescent="0.2">
      <c r="A45" s="3">
        <f>IFERROR(VLOOKUP(B45,'[1]DADOS (OCULTAR)'!$P$3:$R$56,3,0),"")</f>
        <v>10894988000567</v>
      </c>
      <c r="B45" s="4" t="str">
        <f>'[1]TCE - ANEXO IV - Preencher'!C52</f>
        <v>UPAE ARRUDA</v>
      </c>
      <c r="C45" s="4" t="str">
        <f>'[1]TCE - ANEXO IV - Preencher'!E52</f>
        <v>5.18 - Teledonia Fixa</v>
      </c>
      <c r="D45" s="3" t="str">
        <f>'[1]TCE - ANEXO IV - Preencher'!F52</f>
        <v>06985306000120</v>
      </c>
      <c r="E45" s="5" t="str">
        <f>'[1]TCE - ANEXO IV - Preencher'!G52</f>
        <v>SERVHOST INTERNET LTDA ME</v>
      </c>
      <c r="F45" s="5" t="str">
        <f>'[1]TCE - ANEXO IV - Preencher'!H52</f>
        <v>S</v>
      </c>
      <c r="G45" s="5" t="str">
        <f>'[1]TCE - ANEXO IV - Preencher'!I52</f>
        <v>S</v>
      </c>
      <c r="H45" s="5" t="str">
        <f>'[1]TCE - ANEXO IV - Preencher'!J52</f>
        <v>6880</v>
      </c>
      <c r="I45" s="6">
        <f>IF('[1]TCE - ANEXO IV - Preencher'!K52="","",'[1]TCE - ANEXO IV - Preencher'!K52)</f>
        <v>44013</v>
      </c>
      <c r="J45" s="5">
        <f>'[1]TCE - ANEXO IV - Preencher'!L52</f>
        <v>0</v>
      </c>
      <c r="K45" s="5" t="str">
        <f>IF(F45="B",LEFT('[1]TCE - ANEXO IV - Preencher'!M52,2),IF(F45="S",LEFT('[1]TCE - ANEXO IV - Preencher'!M52,7),IF('[1]TCE - ANEXO IV - Preencher'!H52="","")))</f>
        <v>2611606</v>
      </c>
      <c r="L45" s="7">
        <f>'[1]TCE - ANEXO IV - Preencher'!N52</f>
        <v>74.14</v>
      </c>
    </row>
    <row r="46" spans="1:12" s="8" customFormat="1" ht="19.5" customHeight="1" x14ac:dyDescent="0.2">
      <c r="A46" s="3">
        <f>IFERROR(VLOOKUP(B46,'[1]DADOS (OCULTAR)'!$P$3:$R$56,3,0),"")</f>
        <v>10894988000567</v>
      </c>
      <c r="B46" s="4" t="str">
        <f>'[1]TCE - ANEXO IV - Preencher'!C53</f>
        <v>UPAE ARRUDA</v>
      </c>
      <c r="C46" s="4" t="str">
        <f>'[1]TCE - ANEXO IV - Preencher'!E53</f>
        <v>5.18 - Teledonia Fixa</v>
      </c>
      <c r="D46" s="3">
        <f>'[1]TCE - ANEXO IV - Preencher'!F53</f>
        <v>11966640000924</v>
      </c>
      <c r="E46" s="5" t="str">
        <f>'[1]TCE - ANEXO IV - Preencher'!G53</f>
        <v>BR DIGITAL TELECOMUNICAÇÕES LTDA</v>
      </c>
      <c r="F46" s="5" t="str">
        <f>'[1]TCE - ANEXO IV - Preencher'!H53</f>
        <v>S</v>
      </c>
      <c r="G46" s="5" t="str">
        <f>'[1]TCE - ANEXO IV - Preencher'!I53</f>
        <v>S</v>
      </c>
      <c r="H46" s="5" t="str">
        <f>'[1]TCE - ANEXO IV - Preencher'!J53</f>
        <v>7994</v>
      </c>
      <c r="I46" s="6">
        <f>IF('[1]TCE - ANEXO IV - Preencher'!K53="","",'[1]TCE - ANEXO IV - Preencher'!K53)</f>
        <v>44025</v>
      </c>
      <c r="J46" s="5">
        <f>'[1]TCE - ANEXO IV - Preencher'!L53</f>
        <v>0</v>
      </c>
      <c r="K46" s="5" t="str">
        <f>IF(F46="B",LEFT('[1]TCE - ANEXO IV - Preencher'!M53,2),IF(F46="S",LEFT('[1]TCE - ANEXO IV - Preencher'!M53,7),IF('[1]TCE - ANEXO IV - Preencher'!H53="","")))</f>
        <v>5300108</v>
      </c>
      <c r="L46" s="7">
        <f>'[1]TCE - ANEXO IV - Preencher'!N53</f>
        <v>854.71</v>
      </c>
    </row>
    <row r="47" spans="1:12" s="8" customFormat="1" ht="19.5" customHeight="1" x14ac:dyDescent="0.2">
      <c r="A47" s="3">
        <f>IFERROR(VLOOKUP(B47,'[1]DADOS (OCULTAR)'!$P$3:$R$56,3,0),"")</f>
        <v>10894988000567</v>
      </c>
      <c r="B47" s="4" t="str">
        <f>'[1]TCE - ANEXO IV - Preencher'!C54</f>
        <v>UPAE ARRUDA</v>
      </c>
      <c r="C47" s="4" t="str">
        <f>'[1]TCE - ANEXO IV - Preencher'!E54</f>
        <v>5.18 - Teledonia Fixa</v>
      </c>
      <c r="D47" s="3">
        <f>'[1]TCE - ANEXO IV - Preencher'!F54</f>
        <v>11678913000188</v>
      </c>
      <c r="E47" s="5" t="str">
        <f>'[1]TCE - ANEXO IV - Preencher'!G54</f>
        <v>A2M TECNOLOGIA EM INTERNET LTDA - SURFIX</v>
      </c>
      <c r="F47" s="5" t="str">
        <f>'[1]TCE - ANEXO IV - Preencher'!H54</f>
        <v>S</v>
      </c>
      <c r="G47" s="5" t="str">
        <f>'[1]TCE - ANEXO IV - Preencher'!I54</f>
        <v>S</v>
      </c>
      <c r="H47" s="5" t="str">
        <f>'[1]TCE - ANEXO IV - Preencher'!J54</f>
        <v>1948</v>
      </c>
      <c r="I47" s="6">
        <f>IF('[1]TCE - ANEXO IV - Preencher'!K54="","",'[1]TCE - ANEXO IV - Preencher'!K54)</f>
        <v>44044</v>
      </c>
      <c r="J47" s="5">
        <f>'[1]TCE - ANEXO IV - Preencher'!L54</f>
        <v>0</v>
      </c>
      <c r="K47" s="5" t="str">
        <f>IF(F47="B",LEFT('[1]TCE - ANEXO IV - Preencher'!M54,2),IF(F47="S",LEFT('[1]TCE - ANEXO IV - Preencher'!M54,7),IF('[1]TCE - ANEXO IV - Preencher'!H54="","")))</f>
        <v>2611606</v>
      </c>
      <c r="L47" s="7">
        <f>'[1]TCE - ANEXO IV - Preencher'!N54</f>
        <v>831.48</v>
      </c>
    </row>
    <row r="48" spans="1:12" s="8" customFormat="1" ht="19.5" customHeight="1" x14ac:dyDescent="0.2">
      <c r="A48" s="3">
        <f>IFERROR(VLOOKUP(B48,'[1]DADOS (OCULTAR)'!$P$3:$R$56,3,0),"")</f>
        <v>10894988000567</v>
      </c>
      <c r="B48" s="4" t="str">
        <f>'[1]TCE - ANEXO IV - Preencher'!C55</f>
        <v>UPAE ARRUDA</v>
      </c>
      <c r="C48" s="4" t="str">
        <f>'[1]TCE - ANEXO IV - Preencher'!E55</f>
        <v>5.18 - Teledonia Fixa</v>
      </c>
      <c r="D48" s="3">
        <f>'[1]TCE - ANEXO IV - Preencher'!F55</f>
        <v>11844663000109</v>
      </c>
      <c r="E48" s="5" t="str">
        <f>'[1]TCE - ANEXO IV - Preencher'!G55</f>
        <v>1TELECOM SERVIÇOS DE TECNOLOGIA EM INTERNET LTDA PE</v>
      </c>
      <c r="F48" s="5" t="str">
        <f>'[1]TCE - ANEXO IV - Preencher'!H55</f>
        <v>S</v>
      </c>
      <c r="G48" s="5" t="str">
        <f>'[1]TCE - ANEXO IV - Preencher'!I55</f>
        <v>S</v>
      </c>
      <c r="H48" s="5" t="str">
        <f>'[1]TCE - ANEXO IV - Preencher'!J55</f>
        <v>68233</v>
      </c>
      <c r="I48" s="6">
        <f>IF('[1]TCE - ANEXO IV - Preencher'!K55="","",'[1]TCE - ANEXO IV - Preencher'!K55)</f>
        <v>44049</v>
      </c>
      <c r="J48" s="5">
        <f>'[1]TCE - ANEXO IV - Preencher'!L55</f>
        <v>0</v>
      </c>
      <c r="K48" s="5" t="str">
        <f>IF(F48="B",LEFT('[1]TCE - ANEXO IV - Preencher'!M55,2),IF(F48="S",LEFT('[1]TCE - ANEXO IV - Preencher'!M55,7),IF('[1]TCE - ANEXO IV - Preencher'!H55="","")))</f>
        <v>2611606</v>
      </c>
      <c r="L48" s="7">
        <f>'[1]TCE - ANEXO IV - Preencher'!N55</f>
        <v>342</v>
      </c>
    </row>
    <row r="49" spans="1:12" s="8" customFormat="1" ht="19.5" customHeight="1" x14ac:dyDescent="0.2">
      <c r="A49" s="3">
        <f>IFERROR(VLOOKUP(B49,'[1]DADOS (OCULTAR)'!$P$3:$R$56,3,0),"")</f>
        <v>10894988000567</v>
      </c>
      <c r="B49" s="4" t="str">
        <f>'[1]TCE - ANEXO IV - Preencher'!C56</f>
        <v>UPAE ARRUDA</v>
      </c>
      <c r="C49" s="4" t="str">
        <f>'[1]TCE - ANEXO IV - Preencher'!E56</f>
        <v>5.18 - Teledonia Fixa</v>
      </c>
      <c r="D49" s="3">
        <f>'[1]TCE - ANEXO IV - Preencher'!F56</f>
        <v>11844663000109</v>
      </c>
      <c r="E49" s="5" t="str">
        <f>'[1]TCE - ANEXO IV - Preencher'!G56</f>
        <v>1TELECOM SERVIÇOS DE TECNOLOGIA EM INTERNET LTDA PE</v>
      </c>
      <c r="F49" s="5" t="str">
        <f>'[1]TCE - ANEXO IV - Preencher'!H56</f>
        <v>S</v>
      </c>
      <c r="G49" s="5" t="str">
        <f>'[1]TCE - ANEXO IV - Preencher'!I56</f>
        <v>S</v>
      </c>
      <c r="H49" s="5" t="str">
        <f>'[1]TCE - ANEXO IV - Preencher'!J56</f>
        <v>56102</v>
      </c>
      <c r="I49" s="6">
        <f>IF('[1]TCE - ANEXO IV - Preencher'!K56="","",'[1]TCE - ANEXO IV - Preencher'!K56)</f>
        <v>44049</v>
      </c>
      <c r="J49" s="5">
        <f>'[1]TCE - ANEXO IV - Preencher'!L56</f>
        <v>0</v>
      </c>
      <c r="K49" s="5" t="str">
        <f>IF(F49="B",LEFT('[1]TCE - ANEXO IV - Preencher'!M56,2),IF(F49="S",LEFT('[1]TCE - ANEXO IV - Preencher'!M56,7),IF('[1]TCE - ANEXO IV - Preencher'!H56="","")))</f>
        <v>2611606</v>
      </c>
      <c r="L49" s="7">
        <f>'[1]TCE - ANEXO IV - Preencher'!N56</f>
        <v>558</v>
      </c>
    </row>
    <row r="50" spans="1:12" s="8" customFormat="1" ht="19.5" customHeight="1" x14ac:dyDescent="0.2">
      <c r="A50" s="3">
        <f>IFERROR(VLOOKUP(B50,'[1]DADOS (OCULTAR)'!$P$3:$R$56,3,0),"")</f>
        <v>10894988000567</v>
      </c>
      <c r="B50" s="4" t="str">
        <f>'[1]TCE - ANEXO IV - Preencher'!C57</f>
        <v>UPAE ARRUDA</v>
      </c>
      <c r="C50" s="4" t="str">
        <f>'[1]TCE - ANEXO IV - Preencher'!E57</f>
        <v>5.13 - Água e Esgoto</v>
      </c>
      <c r="D50" s="3" t="str">
        <f>'[1]TCE - ANEXO IV - Preencher'!F57</f>
        <v>09769035000164</v>
      </c>
      <c r="E50" s="5" t="str">
        <f>'[1]TCE - ANEXO IV - Preencher'!G57</f>
        <v>COMPESA</v>
      </c>
      <c r="F50" s="5" t="str">
        <f>'[1]TCE - ANEXO IV - Preencher'!H57</f>
        <v>S</v>
      </c>
      <c r="G50" s="5" t="str">
        <f>'[1]TCE - ANEXO IV - Preencher'!I57</f>
        <v>S</v>
      </c>
      <c r="H50" s="5" t="str">
        <f>'[1]TCE - ANEXO IV - Preencher'!J57</f>
        <v>10394328.5</v>
      </c>
      <c r="I50" s="6">
        <f>IF('[1]TCE - ANEXO IV - Preencher'!K57="","",'[1]TCE - ANEXO IV - Preencher'!K57)</f>
        <v>44036</v>
      </c>
      <c r="J50" s="5">
        <f>'[1]TCE - ANEXO IV - Preencher'!L57</f>
        <v>0</v>
      </c>
      <c r="K50" s="5" t="str">
        <f>IF(F50="B",LEFT('[1]TCE - ANEXO IV - Preencher'!M57,2),IF(F50="S",LEFT('[1]TCE - ANEXO IV - Preencher'!M57,7),IF('[1]TCE - ANEXO IV - Preencher'!H57="","")))</f>
        <v>2611606</v>
      </c>
      <c r="L50" s="7">
        <f>'[1]TCE - ANEXO IV - Preencher'!N57</f>
        <v>786.98</v>
      </c>
    </row>
    <row r="51" spans="1:12" s="8" customFormat="1" ht="19.5" customHeight="1" x14ac:dyDescent="0.2">
      <c r="A51" s="3">
        <f>IFERROR(VLOOKUP(B51,'[1]DADOS (OCULTAR)'!$P$3:$R$56,3,0),"")</f>
        <v>10894988000567</v>
      </c>
      <c r="B51" s="4" t="str">
        <f>'[1]TCE - ANEXO IV - Preencher'!C58</f>
        <v>UPAE ARRUDA</v>
      </c>
      <c r="C51" s="4" t="str">
        <f>'[1]TCE - ANEXO IV - Preencher'!E58</f>
        <v>5.12 - Energia Elétrica</v>
      </c>
      <c r="D51" s="3">
        <f>'[1]TCE - ANEXO IV - Preencher'!F58</f>
        <v>10835932000108</v>
      </c>
      <c r="E51" s="5" t="str">
        <f>'[1]TCE - ANEXO IV - Preencher'!G58</f>
        <v>COMPANHIA ENERGETICA DE PERNAMBUCO</v>
      </c>
      <c r="F51" s="5" t="str">
        <f>'[1]TCE - ANEXO IV - Preencher'!H58</f>
        <v>S</v>
      </c>
      <c r="G51" s="5" t="str">
        <f>'[1]TCE - ANEXO IV - Preencher'!I58</f>
        <v>S</v>
      </c>
      <c r="H51" s="5" t="str">
        <f>'[1]TCE - ANEXO IV - Preencher'!J58</f>
        <v>116530503</v>
      </c>
      <c r="I51" s="6">
        <f>IF('[1]TCE - ANEXO IV - Preencher'!K58="","",'[1]TCE - ANEXO IV - Preencher'!K58)</f>
        <v>44027</v>
      </c>
      <c r="J51" s="5">
        <f>'[1]TCE - ANEXO IV - Preencher'!L58</f>
        <v>0</v>
      </c>
      <c r="K51" s="5" t="str">
        <f>IF(F51="B",LEFT('[1]TCE - ANEXO IV - Preencher'!M58,2),IF(F51="S",LEFT('[1]TCE - ANEXO IV - Preencher'!M58,7),IF('[1]TCE - ANEXO IV - Preencher'!H58="","")))</f>
        <v>2611606</v>
      </c>
      <c r="L51" s="7">
        <f>'[1]TCE - ANEXO IV - Preencher'!N58</f>
        <v>12094.09</v>
      </c>
    </row>
    <row r="52" spans="1:12" s="8" customFormat="1" ht="19.5" customHeight="1" x14ac:dyDescent="0.2">
      <c r="A52" s="3">
        <f>IFERROR(VLOOKUP(B52,'[1]DADOS (OCULTAR)'!$P$3:$R$56,3,0),"")</f>
        <v>10894988000567</v>
      </c>
      <c r="B52" s="4" t="str">
        <f>'[1]TCE - ANEXO IV - Preencher'!C59</f>
        <v>UPAE ARRUDA</v>
      </c>
      <c r="C52" s="4" t="str">
        <f>'[1]TCE - ANEXO IV - Preencher'!E59</f>
        <v>5.3 - Locação de Máquinas e Equipamentos</v>
      </c>
      <c r="D52" s="3" t="str">
        <f>'[1]TCE - ANEXO IV - Preencher'!F59</f>
        <v>04966953000160</v>
      </c>
      <c r="E52" s="5" t="str">
        <f>'[1]TCE - ANEXO IV - Preencher'!G59</f>
        <v>MPM ALUGUEL DE AR LTDA</v>
      </c>
      <c r="F52" s="5" t="str">
        <f>'[1]TCE - ANEXO IV - Preencher'!H59</f>
        <v>S</v>
      </c>
      <c r="G52" s="5" t="str">
        <f>'[1]TCE - ANEXO IV - Preencher'!I59</f>
        <v>S</v>
      </c>
      <c r="H52" s="5" t="str">
        <f>'[1]TCE - ANEXO IV - Preencher'!J59</f>
        <v>2206</v>
      </c>
      <c r="I52" s="6">
        <f>IF('[1]TCE - ANEXO IV - Preencher'!K59="","",'[1]TCE - ANEXO IV - Preencher'!K59)</f>
        <v>44046</v>
      </c>
      <c r="J52" s="5">
        <f>'[1]TCE - ANEXO IV - Preencher'!L59</f>
        <v>0</v>
      </c>
      <c r="K52" s="5" t="str">
        <f>IF(F52="B",LEFT('[1]TCE - ANEXO IV - Preencher'!M59,2),IF(F52="S",LEFT('[1]TCE - ANEXO IV - Preencher'!M59,7),IF('[1]TCE - ANEXO IV - Preencher'!H59="","")))</f>
        <v>2611606</v>
      </c>
      <c r="L52" s="7">
        <f>'[1]TCE - ANEXO IV - Preencher'!N59</f>
        <v>9815</v>
      </c>
    </row>
    <row r="53" spans="1:12" s="8" customFormat="1" ht="19.5" customHeight="1" x14ac:dyDescent="0.2">
      <c r="A53" s="3">
        <f>IFERROR(VLOOKUP(B53,'[1]DADOS (OCULTAR)'!$P$3:$R$56,3,0),"")</f>
        <v>10894988000567</v>
      </c>
      <c r="B53" s="4" t="str">
        <f>'[1]TCE - ANEXO IV - Preencher'!C60</f>
        <v>UPAE ARRUDA</v>
      </c>
      <c r="C53" s="4" t="str">
        <f>'[1]TCE - ANEXO IV - Preencher'!E60</f>
        <v>5.3 - Locação de Máquinas e Equipamentos</v>
      </c>
      <c r="D53" s="3">
        <f>'[1]TCE - ANEXO IV - Preencher'!F60</f>
        <v>26834299000173</v>
      </c>
      <c r="E53" s="5" t="str">
        <f>'[1]TCE - ANEXO IV - Preencher'!G60</f>
        <v>WL TELECOMUNICAÇOES E INFORMATICA</v>
      </c>
      <c r="F53" s="5" t="str">
        <f>'[1]TCE - ANEXO IV - Preencher'!H60</f>
        <v>S</v>
      </c>
      <c r="G53" s="5" t="str">
        <f>'[1]TCE - ANEXO IV - Preencher'!I60</f>
        <v>S</v>
      </c>
      <c r="H53" s="5" t="str">
        <f>'[1]TCE - ANEXO IV - Preencher'!J60</f>
        <v>202</v>
      </c>
      <c r="I53" s="6">
        <f>IF('[1]TCE - ANEXO IV - Preencher'!K60="","",'[1]TCE - ANEXO IV - Preencher'!K60)</f>
        <v>44047</v>
      </c>
      <c r="J53" s="5">
        <f>'[1]TCE - ANEXO IV - Preencher'!L60</f>
        <v>0</v>
      </c>
      <c r="K53" s="5" t="str">
        <f>IF(F53="B",LEFT('[1]TCE - ANEXO IV - Preencher'!M60,2),IF(F53="S",LEFT('[1]TCE - ANEXO IV - Preencher'!M60,7),IF('[1]TCE - ANEXO IV - Preencher'!H60="","")))</f>
        <v>2611606</v>
      </c>
      <c r="L53" s="7">
        <f>'[1]TCE - ANEXO IV - Preencher'!N60</f>
        <v>800</v>
      </c>
    </row>
    <row r="54" spans="1:12" s="8" customFormat="1" ht="19.5" customHeight="1" x14ac:dyDescent="0.2">
      <c r="A54" s="3">
        <f>IFERROR(VLOOKUP(B54,'[1]DADOS (OCULTAR)'!$P$3:$R$56,3,0),"")</f>
        <v>10894988000567</v>
      </c>
      <c r="B54" s="4" t="str">
        <f>'[1]TCE - ANEXO IV - Preencher'!C61</f>
        <v>UPAE ARRUDA</v>
      </c>
      <c r="C54" s="4" t="str">
        <f>'[1]TCE - ANEXO IV - Preencher'!E61</f>
        <v>5.3 - Locação de Máquinas e Equipamentos</v>
      </c>
      <c r="D54" s="3">
        <f>'[1]TCE - ANEXO IV - Preencher'!F61</f>
        <v>19533734000164</v>
      </c>
      <c r="E54" s="5" t="str">
        <f>'[1]TCE - ANEXO IV - Preencher'!G61</f>
        <v>ALEXSANDRA DE GUSMÃO NERES-ME</v>
      </c>
      <c r="F54" s="5" t="str">
        <f>'[1]TCE - ANEXO IV - Preencher'!H61</f>
        <v>S</v>
      </c>
      <c r="G54" s="5" t="str">
        <f>'[1]TCE - ANEXO IV - Preencher'!I61</f>
        <v>S</v>
      </c>
      <c r="H54" s="5" t="str">
        <f>'[1]TCE - ANEXO IV - Preencher'!J61</f>
        <v>8754</v>
      </c>
      <c r="I54" s="6">
        <f>IF('[1]TCE - ANEXO IV - Preencher'!K61="","",'[1]TCE - ANEXO IV - Preencher'!K61)</f>
        <v>44047</v>
      </c>
      <c r="J54" s="5">
        <f>'[1]TCE - ANEXO IV - Preencher'!L61</f>
        <v>0</v>
      </c>
      <c r="K54" s="5" t="str">
        <f>IF(F54="B",LEFT('[1]TCE - ANEXO IV - Preencher'!M61,2),IF(F54="S",LEFT('[1]TCE - ANEXO IV - Preencher'!M61,7),IF('[1]TCE - ANEXO IV - Preencher'!H61="","")))</f>
        <v>2611606</v>
      </c>
      <c r="L54" s="7">
        <f>'[1]TCE - ANEXO IV - Preencher'!N61</f>
        <v>410</v>
      </c>
    </row>
    <row r="55" spans="1:12" s="8" customFormat="1" ht="19.5" customHeight="1" x14ac:dyDescent="0.2">
      <c r="A55" s="3">
        <f>IFERROR(VLOOKUP(B55,'[1]DADOS (OCULTAR)'!$P$3:$R$56,3,0),"")</f>
        <v>10894988000567</v>
      </c>
      <c r="B55" s="4" t="str">
        <f>'[1]TCE - ANEXO IV - Preencher'!C62</f>
        <v>UPAE ARRUDA</v>
      </c>
      <c r="C55" s="4" t="str">
        <f>'[1]TCE - ANEXO IV - Preencher'!E62</f>
        <v>5.3 - Locação de Máquinas e Equipamentos</v>
      </c>
      <c r="D55" s="3">
        <f>'[1]TCE - ANEXO IV - Preencher'!F62</f>
        <v>19533734000164</v>
      </c>
      <c r="E55" s="5" t="str">
        <f>'[1]TCE - ANEXO IV - Preencher'!G62</f>
        <v>ALEXSANDRA DE GUSMÃO NERES-ME</v>
      </c>
      <c r="F55" s="5" t="str">
        <f>'[1]TCE - ANEXO IV - Preencher'!H62</f>
        <v>S</v>
      </c>
      <c r="G55" s="5" t="str">
        <f>'[1]TCE - ANEXO IV - Preencher'!I62</f>
        <v>S</v>
      </c>
      <c r="H55" s="5" t="str">
        <f>'[1]TCE - ANEXO IV - Preencher'!J62</f>
        <v>8753</v>
      </c>
      <c r="I55" s="6">
        <f>IF('[1]TCE - ANEXO IV - Preencher'!K62="","",'[1]TCE - ANEXO IV - Preencher'!K62)</f>
        <v>44047</v>
      </c>
      <c r="J55" s="5">
        <f>'[1]TCE - ANEXO IV - Preencher'!L62</f>
        <v>0</v>
      </c>
      <c r="K55" s="5" t="str">
        <f>IF(F55="B",LEFT('[1]TCE - ANEXO IV - Preencher'!M62,2),IF(F55="S",LEFT('[1]TCE - ANEXO IV - Preencher'!M62,7),IF('[1]TCE - ANEXO IV - Preencher'!H62="","")))</f>
        <v>2611606</v>
      </c>
      <c r="L55" s="7">
        <f>'[1]TCE - ANEXO IV - Preencher'!N62</f>
        <v>526.76</v>
      </c>
    </row>
    <row r="56" spans="1:12" s="8" customFormat="1" ht="19.5" customHeight="1" x14ac:dyDescent="0.2">
      <c r="A56" s="3">
        <f>IFERROR(VLOOKUP(B56,'[1]DADOS (OCULTAR)'!$P$3:$R$56,3,0),"")</f>
        <v>10894988000567</v>
      </c>
      <c r="B56" s="4" t="str">
        <f>'[1]TCE - ANEXO IV - Preencher'!C63</f>
        <v>UPAE ARRUDA</v>
      </c>
      <c r="C56" s="4" t="str">
        <f>'[1]TCE - ANEXO IV - Preencher'!E63</f>
        <v>5.3 - Locação de Máquinas e Equipamentos</v>
      </c>
      <c r="D56" s="3" t="str">
        <f>'[1]TCE - ANEXO IV - Preencher'!F63</f>
        <v>07654545000160</v>
      </c>
      <c r="E56" s="5" t="str">
        <f>'[1]TCE - ANEXO IV - Preencher'!G63</f>
        <v>B&amp;D COMERCIO DE EQUIPAMENTOS LTDA EPP</v>
      </c>
      <c r="F56" s="5" t="str">
        <f>'[1]TCE - ANEXO IV - Preencher'!H63</f>
        <v>S</v>
      </c>
      <c r="G56" s="5" t="str">
        <f>'[1]TCE - ANEXO IV - Preencher'!I63</f>
        <v>S</v>
      </c>
      <c r="H56" s="5" t="str">
        <f>'[1]TCE - ANEXO IV - Preencher'!J63</f>
        <v>4135</v>
      </c>
      <c r="I56" s="6">
        <f>IF('[1]TCE - ANEXO IV - Preencher'!K63="","",'[1]TCE - ANEXO IV - Preencher'!K63)</f>
        <v>44046</v>
      </c>
      <c r="J56" s="5">
        <f>'[1]TCE - ANEXO IV - Preencher'!L63</f>
        <v>0</v>
      </c>
      <c r="K56" s="5" t="str">
        <f>IF(F56="B",LEFT('[1]TCE - ANEXO IV - Preencher'!M63,2),IF(F56="S",LEFT('[1]TCE - ANEXO IV - Preencher'!M63,7),IF('[1]TCE - ANEXO IV - Preencher'!H63="","")))</f>
        <v>2611606</v>
      </c>
      <c r="L56" s="7">
        <f>'[1]TCE - ANEXO IV - Preencher'!N63</f>
        <v>700</v>
      </c>
    </row>
    <row r="57" spans="1:12" s="8" customFormat="1" ht="19.5" customHeight="1" x14ac:dyDescent="0.2">
      <c r="A57" s="3">
        <f>IFERROR(VLOOKUP(B57,'[1]DADOS (OCULTAR)'!$P$3:$R$56,3,0),"")</f>
        <v>10894988000567</v>
      </c>
      <c r="B57" s="4" t="str">
        <f>'[1]TCE - ANEXO IV - Preencher'!C64</f>
        <v>UPAE ARRUDA</v>
      </c>
      <c r="C57" s="4" t="str">
        <f>'[1]TCE - ANEXO IV - Preencher'!E64</f>
        <v>5.3 - Locação de Máquinas e Equipamentos</v>
      </c>
      <c r="D57" s="3">
        <f>'[1]TCE - ANEXO IV - Preencher'!F64</f>
        <v>24380578002041</v>
      </c>
      <c r="E57" s="5" t="str">
        <f>'[1]TCE - ANEXO IV - Preencher'!G64</f>
        <v>WHITE MARTINS GASES INDUSTRIAIS NE LTDA</v>
      </c>
      <c r="F57" s="5" t="str">
        <f>'[1]TCE - ANEXO IV - Preencher'!H64</f>
        <v>S</v>
      </c>
      <c r="G57" s="5" t="str">
        <f>'[1]TCE - ANEXO IV - Preencher'!I64</f>
        <v>S</v>
      </c>
      <c r="H57" s="5" t="str">
        <f>'[1]TCE - ANEXO IV - Preencher'!J64</f>
        <v>127203</v>
      </c>
      <c r="I57" s="6">
        <f>IF('[1]TCE - ANEXO IV - Preencher'!K64="","",'[1]TCE - ANEXO IV - Preencher'!K64)</f>
        <v>44020</v>
      </c>
      <c r="J57" s="5">
        <f>'[1]TCE - ANEXO IV - Preencher'!L64</f>
        <v>0</v>
      </c>
      <c r="K57" s="5" t="str">
        <f>IF(F57="B",LEFT('[1]TCE - ANEXO IV - Preencher'!M64,2),IF(F57="S",LEFT('[1]TCE - ANEXO IV - Preencher'!M64,7),IF('[1]TCE - ANEXO IV - Preencher'!H64="","")))</f>
        <v>2607901</v>
      </c>
      <c r="L57" s="7">
        <f>'[1]TCE - ANEXO IV - Preencher'!N64</f>
        <v>108.77</v>
      </c>
    </row>
    <row r="58" spans="1:12" s="8" customFormat="1" ht="19.5" customHeight="1" x14ac:dyDescent="0.2">
      <c r="A58" s="3">
        <f>IFERROR(VLOOKUP(B58,'[1]DADOS (OCULTAR)'!$P$3:$R$56,3,0),"")</f>
        <v>10894988000567</v>
      </c>
      <c r="B58" s="4" t="str">
        <f>'[1]TCE - ANEXO IV - Preencher'!C65</f>
        <v>UPAE ARRUDA</v>
      </c>
      <c r="C58" s="4" t="str">
        <f>'[1]TCE - ANEXO IV - Preencher'!E65</f>
        <v>5.99 - Outros Serviços de Terceiros Pessoa Jurídica</v>
      </c>
      <c r="D58" s="3">
        <f>'[1]TCE - ANEXO IV - Preencher'!F65</f>
        <v>60701190000104</v>
      </c>
      <c r="E58" s="5" t="str">
        <f>'[1]TCE - ANEXO IV - Preencher'!G65</f>
        <v>IOF - 19410-3</v>
      </c>
      <c r="F58" s="5" t="str">
        <f>'[1]TCE - ANEXO IV - Preencher'!H65</f>
        <v>S</v>
      </c>
      <c r="G58" s="5" t="str">
        <f>'[1]TCE - ANEXO IV - Preencher'!I65</f>
        <v>N</v>
      </c>
      <c r="H58" s="5">
        <f>'[1]TCE - ANEXO IV - Preencher'!J65</f>
        <v>0</v>
      </c>
      <c r="I58" s="6" t="str">
        <f>IF('[1]TCE - ANEXO IV - Preencher'!K65="","",'[1]TCE - ANEXO IV - Preencher'!K65)</f>
        <v>01/07/2020</v>
      </c>
      <c r="J58" s="5">
        <f>'[1]TCE - ANEXO IV - Preencher'!L65</f>
        <v>0</v>
      </c>
      <c r="K58" s="5" t="str">
        <f>IF(F58="B",LEFT('[1]TCE - ANEXO IV - Preencher'!M65,2),IF(F58="S",LEFT('[1]TCE - ANEXO IV - Preencher'!M65,7),IF('[1]TCE - ANEXO IV - Preencher'!H65="","")))</f>
        <v>2611606</v>
      </c>
      <c r="L58" s="7">
        <f>'[1]TCE - ANEXO IV - Preencher'!N65</f>
        <v>0.56999999999999995</v>
      </c>
    </row>
    <row r="59" spans="1:12" s="8" customFormat="1" ht="19.5" customHeight="1" x14ac:dyDescent="0.2">
      <c r="A59" s="3">
        <f>IFERROR(VLOOKUP(B59,'[1]DADOS (OCULTAR)'!$P$3:$R$56,3,0),"")</f>
        <v>10894988000567</v>
      </c>
      <c r="B59" s="4" t="str">
        <f>'[1]TCE - ANEXO IV - Preencher'!C66</f>
        <v>UPAE ARRUDA</v>
      </c>
      <c r="C59" s="4" t="str">
        <f>'[1]TCE - ANEXO IV - Preencher'!E66</f>
        <v>5.99 - Outros Serviços de Terceiros Pessoa Jurídica</v>
      </c>
      <c r="D59" s="3">
        <f>'[1]TCE - ANEXO IV - Preencher'!F66</f>
        <v>60701190000104</v>
      </c>
      <c r="E59" s="5" t="str">
        <f>'[1]TCE - ANEXO IV - Preencher'!G66</f>
        <v>IRRF - 19410-3</v>
      </c>
      <c r="F59" s="5" t="str">
        <f>'[1]TCE - ANEXO IV - Preencher'!H66</f>
        <v>S</v>
      </c>
      <c r="G59" s="5" t="str">
        <f>'[1]TCE - ANEXO IV - Preencher'!I66</f>
        <v>N</v>
      </c>
      <c r="H59" s="5">
        <f>'[1]TCE - ANEXO IV - Preencher'!J66</f>
        <v>0</v>
      </c>
      <c r="I59" s="6" t="str">
        <f>IF('[1]TCE - ANEXO IV - Preencher'!K66="","",'[1]TCE - ANEXO IV - Preencher'!K66)</f>
        <v>01/07/2020</v>
      </c>
      <c r="J59" s="5">
        <f>'[1]TCE - ANEXO IV - Preencher'!L66</f>
        <v>0</v>
      </c>
      <c r="K59" s="5" t="str">
        <f>IF(F59="B",LEFT('[1]TCE - ANEXO IV - Preencher'!M66,2),IF(F59="S",LEFT('[1]TCE - ANEXO IV - Preencher'!M66,7),IF('[1]TCE - ANEXO IV - Preencher'!H66="","")))</f>
        <v>2611606</v>
      </c>
      <c r="L59" s="7">
        <f>'[1]TCE - ANEXO IV - Preencher'!N66</f>
        <v>1.21</v>
      </c>
    </row>
    <row r="60" spans="1:12" s="8" customFormat="1" ht="19.5" customHeight="1" x14ac:dyDescent="0.2">
      <c r="A60" s="3">
        <f>IFERROR(VLOOKUP(B60,'[1]DADOS (OCULTAR)'!$P$3:$R$56,3,0),"")</f>
        <v>10894988000567</v>
      </c>
      <c r="B60" s="4" t="str">
        <f>'[1]TCE - ANEXO IV - Preencher'!C67</f>
        <v>UPAE ARRUDA</v>
      </c>
      <c r="C60" s="4" t="str">
        <f>'[1]TCE - ANEXO IV - Preencher'!E67</f>
        <v>5.16 - Serviços Médico-Hospitalares, Odotonlógia e Laboratoriais</v>
      </c>
      <c r="D60" s="3">
        <f>'[1]TCE - ANEXO IV - Preencher'!F67</f>
        <v>36010377000179</v>
      </c>
      <c r="E60" s="5" t="str">
        <f>'[1]TCE - ANEXO IV - Preencher'!G67</f>
        <v>PREVLAB MEDICINA DIAGNOSTICA LABORATORIAL LTDA</v>
      </c>
      <c r="F60" s="5" t="str">
        <f>'[1]TCE - ANEXO IV - Preencher'!H67</f>
        <v>S</v>
      </c>
      <c r="G60" s="5" t="str">
        <f>'[1]TCE - ANEXO IV - Preencher'!I67</f>
        <v>S</v>
      </c>
      <c r="H60" s="5" t="str">
        <f>'[1]TCE - ANEXO IV - Preencher'!J67</f>
        <v>49</v>
      </c>
      <c r="I60" s="6" t="str">
        <f>IF('[1]TCE - ANEXO IV - Preencher'!K67="","",'[1]TCE - ANEXO IV - Preencher'!K67)</f>
        <v>20/08/2020</v>
      </c>
      <c r="J60" s="5">
        <f>'[1]TCE - ANEXO IV - Preencher'!L67</f>
        <v>0</v>
      </c>
      <c r="K60" s="5" t="str">
        <f>IF(F60="B",LEFT('[1]TCE - ANEXO IV - Preencher'!M67,2),IF(F60="S",LEFT('[1]TCE - ANEXO IV - Preencher'!M67,7),IF('[1]TCE - ANEXO IV - Preencher'!H67="","")))</f>
        <v>2611606</v>
      </c>
      <c r="L60" s="7">
        <f>'[1]TCE - ANEXO IV - Preencher'!N67</f>
        <v>12044.1</v>
      </c>
    </row>
    <row r="61" spans="1:12" s="8" customFormat="1" ht="19.5" customHeight="1" x14ac:dyDescent="0.2">
      <c r="A61" s="3">
        <f>IFERROR(VLOOKUP(B61,'[1]DADOS (OCULTAR)'!$P$3:$R$56,3,0),"")</f>
        <v>10894988000567</v>
      </c>
      <c r="B61" s="4" t="str">
        <f>'[1]TCE - ANEXO IV - Preencher'!C68</f>
        <v>UPAE ARRUDA</v>
      </c>
      <c r="C61" s="4" t="str">
        <f>'[1]TCE - ANEXO IV - Preencher'!E68</f>
        <v>5.10 - Detetização/Tratamento de Resíduos e Afins</v>
      </c>
      <c r="D61" s="3">
        <f>'[1]TCE - ANEXO IV - Preencher'!F68</f>
        <v>11863530000180</v>
      </c>
      <c r="E61" s="5" t="str">
        <f>'[1]TCE - ANEXO IV - Preencher'!G68</f>
        <v>BRASCON GESTÃO AMBIENTAL LTDA</v>
      </c>
      <c r="F61" s="5" t="str">
        <f>'[1]TCE - ANEXO IV - Preencher'!H68</f>
        <v>S</v>
      </c>
      <c r="G61" s="5" t="str">
        <f>'[1]TCE - ANEXO IV - Preencher'!I68</f>
        <v>S</v>
      </c>
      <c r="H61" s="5" t="str">
        <f>'[1]TCE - ANEXO IV - Preencher'!J68</f>
        <v>46537</v>
      </c>
      <c r="I61" s="6" t="str">
        <f>IF('[1]TCE - ANEXO IV - Preencher'!K68="","",'[1]TCE - ANEXO IV - Preencher'!K68)</f>
        <v>04/08/2020</v>
      </c>
      <c r="J61" s="5">
        <f>'[1]TCE - ANEXO IV - Preencher'!L68</f>
        <v>0</v>
      </c>
      <c r="K61" s="5" t="str">
        <f>IF(F61="B",LEFT('[1]TCE - ANEXO IV - Preencher'!M68,2),IF(F61="S",LEFT('[1]TCE - ANEXO IV - Preencher'!M68,7),IF('[1]TCE - ANEXO IV - Preencher'!H68="","")))</f>
        <v>2611309</v>
      </c>
      <c r="L61" s="7">
        <f>'[1]TCE - ANEXO IV - Preencher'!N68</f>
        <v>297</v>
      </c>
    </row>
    <row r="62" spans="1:12" s="8" customFormat="1" ht="19.5" customHeight="1" x14ac:dyDescent="0.2">
      <c r="A62" s="3">
        <f>IFERROR(VLOOKUP(B62,'[1]DADOS (OCULTAR)'!$P$3:$R$56,3,0),"")</f>
        <v>10894988000567</v>
      </c>
      <c r="B62" s="4" t="str">
        <f>'[1]TCE - ANEXO IV - Preencher'!C69</f>
        <v>UPAE ARRUDA</v>
      </c>
      <c r="C62" s="4" t="str">
        <f>'[1]TCE - ANEXO IV - Preencher'!E69</f>
        <v>5.17 - Manutenção de Software, Certificação Digital e Microfilmagem</v>
      </c>
      <c r="D62" s="3" t="str">
        <f>'[1]TCE - ANEXO IV - Preencher'!F69</f>
        <v>03613658000167</v>
      </c>
      <c r="E62" s="5" t="str">
        <f>'[1]TCE - ANEXO IV - Preencher'!G69</f>
        <v>SEQUENCE INFORMATICA LTDA EPP</v>
      </c>
      <c r="F62" s="5" t="str">
        <f>'[1]TCE - ANEXO IV - Preencher'!H69</f>
        <v>S</v>
      </c>
      <c r="G62" s="5" t="str">
        <f>'[1]TCE - ANEXO IV - Preencher'!I69</f>
        <v>S</v>
      </c>
      <c r="H62" s="5" t="str">
        <f>'[1]TCE - ANEXO IV - Preencher'!J69</f>
        <v>21419</v>
      </c>
      <c r="I62" s="6">
        <f>IF('[1]TCE - ANEXO IV - Preencher'!K69="","",'[1]TCE - ANEXO IV - Preencher'!K69)</f>
        <v>44014</v>
      </c>
      <c r="J62" s="5">
        <f>'[1]TCE - ANEXO IV - Preencher'!L69</f>
        <v>0</v>
      </c>
      <c r="K62" s="5" t="str">
        <f>IF(F62="B",LEFT('[1]TCE - ANEXO IV - Preencher'!M69,2),IF(F62="S",LEFT('[1]TCE - ANEXO IV - Preencher'!M69,7),IF('[1]TCE - ANEXO IV - Preencher'!H69="","")))</f>
        <v>2611606</v>
      </c>
      <c r="L62" s="7">
        <f>'[1]TCE - ANEXO IV - Preencher'!N69</f>
        <v>320</v>
      </c>
    </row>
    <row r="63" spans="1:12" s="8" customFormat="1" ht="19.5" customHeight="1" x14ac:dyDescent="0.2">
      <c r="A63" s="3">
        <f>IFERROR(VLOOKUP(B63,'[1]DADOS (OCULTAR)'!$P$3:$R$56,3,0),"")</f>
        <v>10894988000567</v>
      </c>
      <c r="B63" s="4" t="str">
        <f>'[1]TCE - ANEXO IV - Preencher'!C70</f>
        <v>UPAE ARRUDA</v>
      </c>
      <c r="C63" s="4" t="str">
        <f>'[1]TCE - ANEXO IV - Preencher'!E70</f>
        <v>5.17 - Manutenção de Software, Certificação Digital e Microfilmagem</v>
      </c>
      <c r="D63" s="3">
        <f>'[1]TCE - ANEXO IV - Preencher'!F70</f>
        <v>10224281000110</v>
      </c>
      <c r="E63" s="5" t="str">
        <f>'[1]TCE - ANEXO IV - Preencher'!G70</f>
        <v>QUALITEK TECNOLOGIA LTDA - EPP</v>
      </c>
      <c r="F63" s="5" t="str">
        <f>'[1]TCE - ANEXO IV - Preencher'!H70</f>
        <v>S</v>
      </c>
      <c r="G63" s="5" t="str">
        <f>'[1]TCE - ANEXO IV - Preencher'!I70</f>
        <v>S</v>
      </c>
      <c r="H63" s="5" t="str">
        <f>'[1]TCE - ANEXO IV - Preencher'!J70</f>
        <v>5606</v>
      </c>
      <c r="I63" s="6">
        <f>IF('[1]TCE - ANEXO IV - Preencher'!K70="","",'[1]TCE - ANEXO IV - Preencher'!K70)</f>
        <v>44046</v>
      </c>
      <c r="J63" s="5">
        <f>'[1]TCE - ANEXO IV - Preencher'!L70</f>
        <v>0</v>
      </c>
      <c r="K63" s="5" t="str">
        <f>IF(F63="B",LEFT('[1]TCE - ANEXO IV - Preencher'!M70,2),IF(F63="S",LEFT('[1]TCE - ANEXO IV - Preencher'!M70,7),IF('[1]TCE - ANEXO IV - Preencher'!H70="","")))</f>
        <v>2408102</v>
      </c>
      <c r="L63" s="7">
        <f>'[1]TCE - ANEXO IV - Preencher'!N70</f>
        <v>500</v>
      </c>
    </row>
    <row r="64" spans="1:12" s="8" customFormat="1" ht="19.5" customHeight="1" x14ac:dyDescent="0.2">
      <c r="A64" s="3">
        <f>IFERROR(VLOOKUP(B64,'[1]DADOS (OCULTAR)'!$P$3:$R$56,3,0),"")</f>
        <v>10894988000567</v>
      </c>
      <c r="B64" s="4" t="str">
        <f>'[1]TCE - ANEXO IV - Preencher'!C71</f>
        <v>UPAE ARRUDA</v>
      </c>
      <c r="C64" s="4" t="str">
        <f>'[1]TCE - ANEXO IV - Preencher'!E71</f>
        <v>5.17 - Manutenção de Software, Certificação Digital e Microfilmagem</v>
      </c>
      <c r="D64" s="3">
        <f>'[1]TCE - ANEXO IV - Preencher'!F71</f>
        <v>92306257000780</v>
      </c>
      <c r="E64" s="5" t="str">
        <f>'[1]TCE - ANEXO IV - Preencher'!G71</f>
        <v>MV INFORMATICA NORDESTE LTDA</v>
      </c>
      <c r="F64" s="5" t="str">
        <f>'[1]TCE - ANEXO IV - Preencher'!H71</f>
        <v>S</v>
      </c>
      <c r="G64" s="5" t="str">
        <f>'[1]TCE - ANEXO IV - Preencher'!I71</f>
        <v>S</v>
      </c>
      <c r="H64" s="5" t="str">
        <f>'[1]TCE - ANEXO IV - Preencher'!J71</f>
        <v>14505</v>
      </c>
      <c r="I64" s="6">
        <f>IF('[1]TCE - ANEXO IV - Preencher'!K71="","",'[1]TCE - ANEXO IV - Preencher'!K71)</f>
        <v>44050</v>
      </c>
      <c r="J64" s="5">
        <f>'[1]TCE - ANEXO IV - Preencher'!L71</f>
        <v>0</v>
      </c>
      <c r="K64" s="5" t="str">
        <f>IF(F64="B",LEFT('[1]TCE - ANEXO IV - Preencher'!M71,2),IF(F64="S",LEFT('[1]TCE - ANEXO IV - Preencher'!M71,7),IF('[1]TCE - ANEXO IV - Preencher'!H71="","")))</f>
        <v>2611606</v>
      </c>
      <c r="L64" s="7">
        <f>'[1]TCE - ANEXO IV - Preencher'!N71</f>
        <v>8811.8799999999992</v>
      </c>
    </row>
    <row r="65" spans="1:12" s="8" customFormat="1" ht="19.5" customHeight="1" x14ac:dyDescent="0.2">
      <c r="A65" s="3">
        <f>IFERROR(VLOOKUP(B65,'[1]DADOS (OCULTAR)'!$P$3:$R$56,3,0),"")</f>
        <v>10894988000567</v>
      </c>
      <c r="B65" s="4" t="str">
        <f>'[1]TCE - ANEXO IV - Preencher'!C72</f>
        <v>UPAE ARRUDA</v>
      </c>
      <c r="C65" s="4" t="str">
        <f>'[1]TCE - ANEXO IV - Preencher'!E72</f>
        <v>5.17 - Manutenção de Software, Certificação Digital e Microfilmagem</v>
      </c>
      <c r="D65" s="3" t="str">
        <f>'[1]TCE - ANEXO IV - Preencher'!F72</f>
        <v>07560756000134</v>
      </c>
      <c r="E65" s="5" t="str">
        <f>'[1]TCE - ANEXO IV - Preencher'!G72</f>
        <v>CARLOS ANDRE DE SOUZA INFORMATICA - ME</v>
      </c>
      <c r="F65" s="5" t="str">
        <f>'[1]TCE - ANEXO IV - Preencher'!H72</f>
        <v>S</v>
      </c>
      <c r="G65" s="5" t="str">
        <f>'[1]TCE - ANEXO IV - Preencher'!I72</f>
        <v>S</v>
      </c>
      <c r="H65" s="5" t="str">
        <f>'[1]TCE - ANEXO IV - Preencher'!J72</f>
        <v>252</v>
      </c>
      <c r="I65" s="6">
        <f>IF('[1]TCE - ANEXO IV - Preencher'!K72="","",'[1]TCE - ANEXO IV - Preencher'!K72)</f>
        <v>44027</v>
      </c>
      <c r="J65" s="5">
        <f>'[1]TCE - ANEXO IV - Preencher'!L72</f>
        <v>0</v>
      </c>
      <c r="K65" s="5" t="str">
        <f>IF(F65="B",LEFT('[1]TCE - ANEXO IV - Preencher'!M72,2),IF(F65="S",LEFT('[1]TCE - ANEXO IV - Preencher'!M72,7),IF('[1]TCE - ANEXO IV - Preencher'!H72="","")))</f>
        <v>2602308</v>
      </c>
      <c r="L65" s="7">
        <f>'[1]TCE - ANEXO IV - Preencher'!N72</f>
        <v>850</v>
      </c>
    </row>
    <row r="66" spans="1:12" s="8" customFormat="1" ht="19.5" customHeight="1" x14ac:dyDescent="0.2">
      <c r="A66" s="3">
        <f>IFERROR(VLOOKUP(B66,'[1]DADOS (OCULTAR)'!$P$3:$R$56,3,0),"")</f>
        <v>10894988000567</v>
      </c>
      <c r="B66" s="4" t="str">
        <f>'[1]TCE - ANEXO IV - Preencher'!C73</f>
        <v>UPAE ARRUDA</v>
      </c>
      <c r="C66" s="4" t="str">
        <f>'[1]TCE - ANEXO IV - Preencher'!E73</f>
        <v>5.17 - Manutenção de Software, Certificação Digital e Microfilmagem</v>
      </c>
      <c r="D66" s="3">
        <f>'[1]TCE - ANEXO IV - Preencher'!F73</f>
        <v>16783034000130</v>
      </c>
      <c r="E66" s="5" t="str">
        <f>'[1]TCE - ANEXO IV - Preencher'!G73</f>
        <v>SINTESE LICENCIAMENTO DE PROGRAMAS</v>
      </c>
      <c r="F66" s="5" t="str">
        <f>'[1]TCE - ANEXO IV - Preencher'!H73</f>
        <v>S</v>
      </c>
      <c r="G66" s="5" t="str">
        <f>'[1]TCE - ANEXO IV - Preencher'!I73</f>
        <v>S</v>
      </c>
      <c r="H66" s="5" t="str">
        <f>'[1]TCE - ANEXO IV - Preencher'!J73</f>
        <v>10658</v>
      </c>
      <c r="I66" s="6">
        <f>IF('[1]TCE - ANEXO IV - Preencher'!K73="","",'[1]TCE - ANEXO IV - Preencher'!K73)</f>
        <v>44014</v>
      </c>
      <c r="J66" s="5">
        <f>'[1]TCE - ANEXO IV - Preencher'!L73</f>
        <v>0</v>
      </c>
      <c r="K66" s="5" t="str">
        <f>IF(F66="B",LEFT('[1]TCE - ANEXO IV - Preencher'!M73,2),IF(F66="S",LEFT('[1]TCE - ANEXO IV - Preencher'!M73,7),IF('[1]TCE - ANEXO IV - Preencher'!H73="","")))</f>
        <v>2611606</v>
      </c>
      <c r="L66" s="7">
        <f>'[1]TCE - ANEXO IV - Preencher'!N73</f>
        <v>840</v>
      </c>
    </row>
    <row r="67" spans="1:12" s="8" customFormat="1" ht="19.5" customHeight="1" x14ac:dyDescent="0.2">
      <c r="A67" s="3">
        <f>IFERROR(VLOOKUP(B67,'[1]DADOS (OCULTAR)'!$P$3:$R$56,3,0),"")</f>
        <v>10894988000567</v>
      </c>
      <c r="B67" s="4" t="str">
        <f>'[1]TCE - ANEXO IV - Preencher'!C74</f>
        <v>UPAE ARRUDA</v>
      </c>
      <c r="C67" s="4" t="str">
        <f>'[1]TCE - ANEXO IV - Preencher'!E74</f>
        <v>5.22 - Vigilância Ostensiva / Monitorada</v>
      </c>
      <c r="D67" s="3">
        <f>'[1]TCE - ANEXO IV - Preencher'!F74</f>
        <v>11516861000143</v>
      </c>
      <c r="E67" s="5" t="str">
        <f>'[1]TCE - ANEXO IV - Preencher'!G74</f>
        <v>AGUIA SERVIÇOS DE VIGILANCIA LTDA</v>
      </c>
      <c r="F67" s="5" t="str">
        <f>'[1]TCE - ANEXO IV - Preencher'!H74</f>
        <v>S</v>
      </c>
      <c r="G67" s="5" t="str">
        <f>'[1]TCE - ANEXO IV - Preencher'!I74</f>
        <v>S</v>
      </c>
      <c r="H67" s="5" t="str">
        <f>'[1]TCE - ANEXO IV - Preencher'!J74</f>
        <v>5105</v>
      </c>
      <c r="I67" s="6">
        <f>IF('[1]TCE - ANEXO IV - Preencher'!K74="","",'[1]TCE - ANEXO IV - Preencher'!K74)</f>
        <v>44046</v>
      </c>
      <c r="J67" s="5">
        <f>'[1]TCE - ANEXO IV - Preencher'!L74</f>
        <v>0</v>
      </c>
      <c r="K67" s="5" t="str">
        <f>IF(F67="B",LEFT('[1]TCE - ANEXO IV - Preencher'!M74,2),IF(F67="S",LEFT('[1]TCE - ANEXO IV - Preencher'!M74,7),IF('[1]TCE - ANEXO IV - Preencher'!H74="","")))</f>
        <v>2611606</v>
      </c>
      <c r="L67" s="7">
        <f>'[1]TCE - ANEXO IV - Preencher'!N74</f>
        <v>39750.589999999997</v>
      </c>
    </row>
    <row r="68" spans="1:12" s="8" customFormat="1" ht="19.5" customHeight="1" x14ac:dyDescent="0.2">
      <c r="A68" s="3">
        <f>IFERROR(VLOOKUP(B68,'[1]DADOS (OCULTAR)'!$P$3:$R$56,3,0),"")</f>
        <v>10894988000567</v>
      </c>
      <c r="B68" s="4" t="str">
        <f>'[1]TCE - ANEXO IV - Preencher'!C75</f>
        <v>UPAE ARRUDA</v>
      </c>
      <c r="C68" s="4" t="str">
        <f>'[1]TCE - ANEXO IV - Preencher'!E75</f>
        <v>5.10 - Detetização/Tratamento de Resíduos e Afins</v>
      </c>
      <c r="D68" s="3" t="str">
        <f>'[1]TCE - ANEXO IV - Preencher'!F75</f>
        <v>02457343000105</v>
      </c>
      <c r="E68" s="5" t="str">
        <f>'[1]TCE - ANEXO IV - Preencher'!G75</f>
        <v>KEYPPY DEDETIZAÇÕES LTDA</v>
      </c>
      <c r="F68" s="5" t="str">
        <f>'[1]TCE - ANEXO IV - Preencher'!H75</f>
        <v>S</v>
      </c>
      <c r="G68" s="5" t="str">
        <f>'[1]TCE - ANEXO IV - Preencher'!I75</f>
        <v>S</v>
      </c>
      <c r="H68" s="5" t="str">
        <f>'[1]TCE - ANEXO IV - Preencher'!J75</f>
        <v>25209</v>
      </c>
      <c r="I68" s="6">
        <f>IF('[1]TCE - ANEXO IV - Preencher'!K75="","",'[1]TCE - ANEXO IV - Preencher'!K75)</f>
        <v>44034</v>
      </c>
      <c r="J68" s="5">
        <f>'[1]TCE - ANEXO IV - Preencher'!L75</f>
        <v>0</v>
      </c>
      <c r="K68" s="5" t="str">
        <f>IF(F68="B",LEFT('[1]TCE - ANEXO IV - Preencher'!M75,2),IF(F68="S",LEFT('[1]TCE - ANEXO IV - Preencher'!M75,7),IF('[1]TCE - ANEXO IV - Preencher'!H75="","")))</f>
        <v>2609600</v>
      </c>
      <c r="L68" s="7">
        <f>'[1]TCE - ANEXO IV - Preencher'!N75</f>
        <v>280</v>
      </c>
    </row>
    <row r="69" spans="1:12" s="8" customFormat="1" ht="19.5" customHeight="1" x14ac:dyDescent="0.2">
      <c r="A69" s="3">
        <f>IFERROR(VLOOKUP(B69,'[1]DADOS (OCULTAR)'!$P$3:$R$56,3,0),"")</f>
        <v>10894988000567</v>
      </c>
      <c r="B69" s="4" t="str">
        <f>'[1]TCE - ANEXO IV - Preencher'!C76</f>
        <v>UPAE ARRUDA</v>
      </c>
      <c r="C69" s="4" t="str">
        <f>'[1]TCE - ANEXO IV - Preencher'!E76</f>
        <v>4.7 - Apoio Administrativo, Técnico e Operacional</v>
      </c>
      <c r="D69" s="9" t="s">
        <v>12</v>
      </c>
      <c r="E69" s="5" t="str">
        <f>'[1]TCE - ANEXO IV - Preencher'!G76</f>
        <v>MARIA DO CARMO BARBOSA DOS SANTOS</v>
      </c>
      <c r="F69" s="5" t="str">
        <f>'[1]TCE - ANEXO IV - Preencher'!H76</f>
        <v>S</v>
      </c>
      <c r="G69" s="5" t="str">
        <f>'[1]TCE - ANEXO IV - Preencher'!I76</f>
        <v>N</v>
      </c>
      <c r="H69" s="5">
        <f>'[1]TCE - ANEXO IV - Preencher'!J76</f>
        <v>0</v>
      </c>
      <c r="I69" s="6">
        <f>IF('[1]TCE - ANEXO IV - Preencher'!K76="","",'[1]TCE - ANEXO IV - Preencher'!K76)</f>
        <v>44043</v>
      </c>
      <c r="J69" s="5">
        <f>'[1]TCE - ANEXO IV - Preencher'!L76</f>
        <v>0</v>
      </c>
      <c r="K69" s="5" t="str">
        <f>IF(F69="B",LEFT('[1]TCE - ANEXO IV - Preencher'!M76,2),IF(F69="S",LEFT('[1]TCE - ANEXO IV - Preencher'!M76,7),IF('[1]TCE - ANEXO IV - Preencher'!H76="","")))</f>
        <v>2611606</v>
      </c>
      <c r="L69" s="7">
        <f>'[1]TCE - ANEXO IV - Preencher'!N76</f>
        <v>1732.32</v>
      </c>
    </row>
    <row r="70" spans="1:12" s="8" customFormat="1" ht="19.5" customHeight="1" x14ac:dyDescent="0.2">
      <c r="A70" s="3">
        <f>IFERROR(VLOOKUP(B70,'[1]DADOS (OCULTAR)'!$P$3:$R$56,3,0),"")</f>
        <v>10894988000567</v>
      </c>
      <c r="B70" s="4" t="str">
        <f>'[1]TCE - ANEXO IV - Preencher'!C77</f>
        <v>UPAE ARRUDA</v>
      </c>
      <c r="C70" s="4" t="str">
        <f>'[1]TCE - ANEXO IV - Preencher'!E77</f>
        <v>5.5 - Reparo e Manutenção de Máquinas e Equipamentos</v>
      </c>
      <c r="D70" s="3" t="str">
        <f>'[1]TCE - ANEXO IV - Preencher'!F77</f>
        <v>03480539000183</v>
      </c>
      <c r="E70" s="5" t="str">
        <f>'[1]TCE - ANEXO IV - Preencher'!G77</f>
        <v>SL ENGENHARIA HOSPITALAR LTDA</v>
      </c>
      <c r="F70" s="5" t="str">
        <f>'[1]TCE - ANEXO IV - Preencher'!H77</f>
        <v>S</v>
      </c>
      <c r="G70" s="5" t="str">
        <f>'[1]TCE - ANEXO IV - Preencher'!I77</f>
        <v>S</v>
      </c>
      <c r="H70" s="5" t="str">
        <f>'[1]TCE - ANEXO IV - Preencher'!J77</f>
        <v>4923</v>
      </c>
      <c r="I70" s="6">
        <f>IF('[1]TCE - ANEXO IV - Preencher'!K77="","",'[1]TCE - ANEXO IV - Preencher'!K77)</f>
        <v>44048</v>
      </c>
      <c r="J70" s="5">
        <f>'[1]TCE - ANEXO IV - Preencher'!L77</f>
        <v>0</v>
      </c>
      <c r="K70" s="5" t="str">
        <f>IF(F70="B",LEFT('[1]TCE - ANEXO IV - Preencher'!M77,2),IF(F70="S",LEFT('[1]TCE - ANEXO IV - Preencher'!M77,7),IF('[1]TCE - ANEXO IV - Preencher'!H77="","")))</f>
        <v>2607901</v>
      </c>
      <c r="L70" s="7">
        <f>'[1]TCE - ANEXO IV - Preencher'!N77</f>
        <v>5100</v>
      </c>
    </row>
    <row r="71" spans="1:12" s="8" customFormat="1" ht="19.5" customHeight="1" x14ac:dyDescent="0.2">
      <c r="A71" s="3">
        <f>IFERROR(VLOOKUP(B71,'[1]DADOS (OCULTAR)'!$P$3:$R$56,3,0),"")</f>
        <v>10894988000567</v>
      </c>
      <c r="B71" s="4" t="str">
        <f>'[1]TCE - ANEXO IV - Preencher'!C78</f>
        <v>UPAE ARRUDA</v>
      </c>
      <c r="C71" s="4" t="str">
        <f>'[1]TCE - ANEXO IV - Preencher'!E78</f>
        <v>5.4 - Reparo e Manutenção de Bens Imóveis</v>
      </c>
      <c r="D71" s="3">
        <f>'[1]TCE - ANEXO IV - Preencher'!F78</f>
        <v>32248290000183</v>
      </c>
      <c r="E71" s="5" t="str">
        <f>'[1]TCE - ANEXO IV - Preencher'!G78</f>
        <v>LUCI CARLOS SILVA DE LIMA</v>
      </c>
      <c r="F71" s="5" t="str">
        <f>'[1]TCE - ANEXO IV - Preencher'!H78</f>
        <v>S</v>
      </c>
      <c r="G71" s="5" t="str">
        <f>'[1]TCE - ANEXO IV - Preencher'!I78</f>
        <v>S</v>
      </c>
      <c r="H71" s="5" t="str">
        <f>'[1]TCE - ANEXO IV - Preencher'!J78</f>
        <v>58</v>
      </c>
      <c r="I71" s="6">
        <f>IF('[1]TCE - ANEXO IV - Preencher'!K78="","",'[1]TCE - ANEXO IV - Preencher'!K78)</f>
        <v>43922</v>
      </c>
      <c r="J71" s="5">
        <f>'[1]TCE - ANEXO IV - Preencher'!L78</f>
        <v>0</v>
      </c>
      <c r="K71" s="5" t="str">
        <f>IF(F71="B",LEFT('[1]TCE - ANEXO IV - Preencher'!M78,2),IF(F71="S",LEFT('[1]TCE - ANEXO IV - Preencher'!M78,7),IF('[1]TCE - ANEXO IV - Preencher'!H78="","")))</f>
        <v>2604106</v>
      </c>
      <c r="L71" s="7">
        <f>'[1]TCE - ANEXO IV - Preencher'!N78</f>
        <v>1650</v>
      </c>
    </row>
    <row r="72" spans="1:12" s="8" customFormat="1" ht="19.5" customHeight="1" x14ac:dyDescent="0.2">
      <c r="A72" s="3">
        <f>IFERROR(VLOOKUP(B72,'[1]DADOS (OCULTAR)'!$P$3:$R$56,3,0),"")</f>
        <v>10894988000567</v>
      </c>
      <c r="B72" s="4" t="str">
        <f>'[1]TCE - ANEXO IV - Preencher'!C79</f>
        <v>UPAE ARRUDA</v>
      </c>
      <c r="C72" s="4" t="str">
        <f>'[1]TCE - ANEXO IV - Preencher'!E79</f>
        <v>5.4 - Reparo e Manutenção de Bens Imóveis</v>
      </c>
      <c r="D72" s="3">
        <f>'[1]TCE - ANEXO IV - Preencher'!F79</f>
        <v>32248290000183</v>
      </c>
      <c r="E72" s="5" t="str">
        <f>'[1]TCE - ANEXO IV - Preencher'!G79</f>
        <v>LUCI CARLOS SILVA DE LIMA</v>
      </c>
      <c r="F72" s="5" t="str">
        <f>'[1]TCE - ANEXO IV - Preencher'!H79</f>
        <v>S</v>
      </c>
      <c r="G72" s="5" t="str">
        <f>'[1]TCE - ANEXO IV - Preencher'!I79</f>
        <v>S</v>
      </c>
      <c r="H72" s="5" t="str">
        <f>'[1]TCE - ANEXO IV - Preencher'!J79</f>
        <v>68</v>
      </c>
      <c r="I72" s="6">
        <f>IF('[1]TCE - ANEXO IV - Preencher'!K79="","",'[1]TCE - ANEXO IV - Preencher'!K79)</f>
        <v>43970</v>
      </c>
      <c r="J72" s="5">
        <f>'[1]TCE - ANEXO IV - Preencher'!L79</f>
        <v>0</v>
      </c>
      <c r="K72" s="5" t="str">
        <f>IF(F72="B",LEFT('[1]TCE - ANEXO IV - Preencher'!M79,2),IF(F72="S",LEFT('[1]TCE - ANEXO IV - Preencher'!M79,7),IF('[1]TCE - ANEXO IV - Preencher'!H79="","")))</f>
        <v>2604106</v>
      </c>
      <c r="L72" s="7">
        <f>'[1]TCE - ANEXO IV - Preencher'!N79</f>
        <v>1650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2020-09-02T13:19:31Z</dcterms:created>
  <dcterms:modified xsi:type="dcterms:W3CDTF">2020-09-14T22:19:30Z</dcterms:modified>
</cp:coreProperties>
</file>